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/>
  <bookViews>
    <workbookView xWindow="-120" yWindow="-120" windowWidth="19440" windowHeight="10632" tabRatio="769"/>
  </bookViews>
  <sheets>
    <sheet name="Cuadro resumen" sheetId="2" r:id="rId1"/>
    <sheet name="E016" sheetId="3" r:id="rId2"/>
    <sheet name="E024" sheetId="4" r:id="rId3"/>
    <sheet name="EU01" sheetId="5" r:id="rId4"/>
    <sheet name="C032" sheetId="6" r:id="rId5"/>
    <sheet name="C034" sheetId="7" r:id="rId6"/>
    <sheet name="E001" sheetId="8" r:id="rId7"/>
    <sheet name="C009" sheetId="9" r:id="rId8"/>
    <sheet name="E064" sheetId="10" r:id="rId9"/>
    <sheet name="C022" sheetId="11" r:id="rId10"/>
    <sheet name="C040" sheetId="12" r:id="rId11"/>
    <sheet name="E059" sheetId="13" r:id="rId12"/>
    <sheet name="X099" sheetId="14" r:id="rId13"/>
    <sheet name="E040" sheetId="15" r:id="rId14"/>
    <sheet name="E043" sheetId="16" r:id="rId15"/>
  </sheets>
  <definedNames>
    <definedName name="_xlnm.Print_Titles" localSheetId="0">'Cuadro resumen'!$1:$18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2" i="2"/>
  <c r="B37" i="7" l="1"/>
  <c r="B23" i="16" l="1"/>
  <c r="B18"/>
  <c r="B25" i="15"/>
  <c r="G43" i="2" s="1"/>
  <c r="B20" i="15"/>
  <c r="H43" i="2"/>
  <c r="G33"/>
  <c r="B27" i="14"/>
  <c r="B26" i="3"/>
  <c r="B31"/>
  <c r="C41" i="2"/>
  <c r="B42" i="3" l="1"/>
  <c r="B34" i="16"/>
  <c r="B36" i="15"/>
  <c r="E29" i="2"/>
  <c r="B20" i="13"/>
  <c r="B25"/>
  <c r="G39" i="2" s="1"/>
  <c r="B24" i="12"/>
  <c r="G38" i="2" s="1"/>
  <c r="B19" i="12"/>
  <c r="B35" s="1"/>
  <c r="B24" i="11"/>
  <c r="G34" i="2" s="1"/>
  <c r="B19" i="11"/>
  <c r="B24" i="10"/>
  <c r="H36" i="2" s="1"/>
  <c r="B19" i="10"/>
  <c r="B22" i="9"/>
  <c r="B27"/>
  <c r="G36" i="2" s="1"/>
  <c r="B24" i="8"/>
  <c r="E27" i="2" s="1"/>
  <c r="B19" i="8"/>
  <c r="B33" i="7"/>
  <c r="B38"/>
  <c r="G24" i="2" s="1"/>
  <c r="B35" i="11" l="1"/>
  <c r="B35" i="10"/>
  <c r="B49" i="7"/>
  <c r="B38" i="9"/>
  <c r="B36" i="13"/>
  <c r="B35" i="8"/>
  <c r="B25" i="6" l="1"/>
  <c r="E28" i="2" s="1"/>
  <c r="B20" i="6"/>
  <c r="B24" i="5"/>
  <c r="B26" i="4"/>
  <c r="H19" i="2"/>
  <c r="G19"/>
  <c r="B42" i="4" l="1"/>
  <c r="B36" i="6"/>
  <c r="C37" i="2"/>
  <c r="C23"/>
  <c r="C18"/>
  <c r="C45" l="1"/>
</calcChain>
</file>

<file path=xl/connections.xml><?xml version="1.0" encoding="utf-8"?>
<connections xmlns="http://schemas.openxmlformats.org/spreadsheetml/2006/main">
  <connection id="1" sourceFile="G:\COMUN\1 Período 2014-2020\2 Programación 2014-2020\24 BDATOS_PROG\9_BDatos_PO\EXCEL_Plurireg_soporte.accdb" keepAlive="1" name="EXCEL_Plurireg_soporte" type="5" refreshedVersion="5">
    <dbPr connection="Provider=Microsoft.ACE.OLEDB.12.0;User ID=Admin;Data Source=G:\COMUN\1 Período 2014-2020\2 Programación 2014-2020\24 BDATOS_PROG\9_BDatos_PO\EXCEL_Plurireg_soport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1_LAct_CI_lsan01_ps01a_general" commandType="3"/>
  </connection>
  <connection id="2" sourceFile="G:\COMUN\1 Período 2014-2020\2 Programación 2014-2020\24 BDATOS_PROG\9_BDatos_PO\EXCEL_Plurireg_soporte.accdb" keepAlive="1" name="EXCEL_Plurireg_soporte2" type="5" refreshedVersion="5">
    <dbPr connection="Provider=Microsoft.ACE.OLEDB.12.0;User ID=Admin;Data Source=G:\COMUN\1 Período 2014-2020\2 Programación 2014-2020\24 BDATOS_PROG\9_BDatos_PO\EXCEL_Plurireg_soporte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3_LAct_IndProduct_lsan01_ps01a_general" commandType="3"/>
  </connection>
</connections>
</file>

<file path=xl/sharedStrings.xml><?xml version="1.0" encoding="utf-8"?>
<sst xmlns="http://schemas.openxmlformats.org/spreadsheetml/2006/main" count="522" uniqueCount="250">
  <si>
    <t>(C022) Superficie total de suelo rehabilitado (Hectáreas)</t>
  </si>
  <si>
    <t>(C032) Reducción del consumo anual de energía primaria en edificios públicos (kWh/año)</t>
  </si>
  <si>
    <t>(C034) Reducción  anual estimada de gases efecto invernadero (GEI) (Toneladas equivalentes de CO2/año)</t>
  </si>
  <si>
    <t>(C040) Viviendas rehabilitadas en zonas urbanas (Viviendas)</t>
  </si>
  <si>
    <t>(E001) Reducción del consumo de energía final en infraestructuras públicas o Empresas (ktep/año)</t>
  </si>
  <si>
    <t>(E059) Personas beneficiadas por operaciones  de regeneracion fisica, economica y social del entorno urbano, incluidas en Proyectos pertenecientes a Estrategias Urbanas integradas. (Numero)</t>
  </si>
  <si>
    <t>(EU01) Número de Planes de movilidad urbana sostenible de los que surgen actuaciones cofinanciadas con el FEDER de estrategias urbanas integradas. (Número)</t>
  </si>
  <si>
    <t>(CE010) Energías renovables: solar</t>
  </si>
  <si>
    <t>(CE011) Energía renovables: biomasa</t>
  </si>
  <si>
    <t>(CE012) Otras energías renovables (incluida hidroeléctrica, geotérmica y marina) e integración de energías renovables (incluido el almacenamiento, la conversión de electricidad en gas y las infraestructuras de hidrogeno renovable).</t>
  </si>
  <si>
    <t>(CE013) Renovación de las infraestructuras públicas con objeto de la eficiencia energética, proyectos de demostración y medidas de apoyo</t>
  </si>
  <si>
    <t>(CE014) Renovación del parque inmobiliario existente con objeto de la eficiencia energética, proyectos de demostración y medidas de apoyo</t>
  </si>
  <si>
    <t>(CE043) Infraestructura y fomento de transporte urbano limpio (incluidos equipos y material rodante)</t>
  </si>
  <si>
    <t>(CE044) Sistemas de transporte inteligentes (incluyendo la introducción de la gestión de la demanda, los sistemas de telepeaje y los sistemas informáticos de información y control)</t>
  </si>
  <si>
    <t>(CE054) Infraestructura de vivienda</t>
  </si>
  <si>
    <t>(CE055) Otra infraestructura social que contribuya al desarrollo regional y local</t>
  </si>
  <si>
    <t>(CE078) Servicios y aplicaciones de administración pública electrónica (incluyendo la contratación pública electrónica, medidas TIC de apoyo a la reforma de la administración pública, ciberseguridad, medidas de confianza y privacidad, justicia electrónica y ....</t>
  </si>
  <si>
    <t>(CE079) Acceso a información del sector público (incluyendo datos culturales abiertos en línea, bibliotecas digitales, contenidos electrónicos y turismo electrónico)</t>
  </si>
  <si>
    <t>(CE080) Servicios y aplicaciones de inclusión digital, accesibilidad digital, aprendizaje y educación electrónicas y alfabetización digital</t>
  </si>
  <si>
    <t>(CE081) Soluciones de las TIC para responder al desafío del envejecimiento activo y saludable y servicios y aplicaciones de salud electrónica (incluyendo la ciberasistencia y la vida cotidiana asistida por el entorno)</t>
  </si>
  <si>
    <t>(CE083) Medidas de calidad del aire</t>
  </si>
  <si>
    <t>(CE089) Rehabilitación de zonas industriales y terrenos contaminados</t>
  </si>
  <si>
    <t>(CE090) Carriles para bicicletas y caminos peatonales</t>
  </si>
  <si>
    <t>(CE092) Protección, desarrollo y promoción de los activos del turismo público</t>
  </si>
  <si>
    <t>(CE094) Protección, desarrollo y promoción de los activos de la cultura y el patrimonio públicos</t>
  </si>
  <si>
    <t>(CE101) Financiación cruzada en el marco del FEDER (apoyo a acciones de tipo FSE necesarias para la ejecución satisfactoria de la parte del FEDER de la operación y relacionadas directamente con ella)</t>
  </si>
  <si>
    <t>Total general</t>
  </si>
  <si>
    <t>CAMPOS DE INTERVENCIÓN</t>
  </si>
  <si>
    <t>INDICADORES DE PRODUCTIVIDAD</t>
  </si>
  <si>
    <t>(C009) Aumento del número de visitas previstas a lugares pertenecientes al patrimonio cultural y natural y atracciones subvencionados (visitas/año)
(E064) Superficie de edificios o lugares pertenecientes al patrimonio cultural, de uso principal no turístico,  rehabilitados o mejorados. (Metros cuadrados)</t>
  </si>
  <si>
    <r>
      <t xml:space="preserve">(E016) Número de usuarios que están cubiertos por un determinado servicios público electrónicos de Smart Cities (usuarios)
(E024) Número de usuarios que tienen acceso o cubiertos por las aplicaciones/servicios  de Administración electrónica (usuarios internos) </t>
    </r>
    <r>
      <rPr>
        <i/>
        <sz val="8"/>
        <color theme="5" tint="-0.499984740745262"/>
        <rFont val="Calibri"/>
        <family val="2"/>
        <scheme val="minor"/>
      </rPr>
      <t>(NOTA: se ha corregido este valor con respecto a lo indicado en el POCS para cambiar a usuarios internos de las EELL)</t>
    </r>
  </si>
  <si>
    <t>OT 2</t>
  </si>
  <si>
    <t>OT 4</t>
  </si>
  <si>
    <t>OT 6</t>
  </si>
  <si>
    <t>E016:</t>
  </si>
  <si>
    <t>E024:</t>
  </si>
  <si>
    <t>C009:</t>
  </si>
  <si>
    <t>E064:</t>
  </si>
  <si>
    <t>Indicadores de productividad y presupuesto por Categorías de Intervención</t>
  </si>
  <si>
    <t>OT 9</t>
  </si>
  <si>
    <r>
      <t>GASTO TOTAL</t>
    </r>
    <r>
      <rPr>
        <b/>
        <sz val="9"/>
        <color theme="0"/>
        <rFont val="Calibri"/>
        <family val="2"/>
        <scheme val="minor"/>
      </rPr>
      <t xml:space="preserve"> (ayuda FEDER+Contribución EELL)</t>
    </r>
  </si>
  <si>
    <t>INDICADOR DE PRODUCTIVIDAD</t>
  </si>
  <si>
    <t>E016</t>
  </si>
  <si>
    <t>Denominación:</t>
  </si>
  <si>
    <t>Número de usuarios  que están cubiertos por un determinado servicio público electrónico.</t>
  </si>
  <si>
    <t>Unidad de medida:</t>
  </si>
  <si>
    <t xml:space="preserve">Usuarios </t>
  </si>
  <si>
    <t>* Se contabilizarán los usuarios que previamente no estaban conectados al servicio.</t>
  </si>
  <si>
    <t>* Se evitará la doble contabilización de usuarios.</t>
  </si>
  <si>
    <t>* No se considerará doble contabilización la implantación sobre la misma población de servicios diferentes.</t>
  </si>
  <si>
    <t>Objetivos Especificos donde puede usarse:</t>
  </si>
  <si>
    <t>O.E. 2.3.3 Promover las tecnologías de la información en estrategias urbanas integradas, incluyendo Administración electrónica local y Smart Cities</t>
  </si>
  <si>
    <t>Campos de intervención asociados al indicador:</t>
  </si>
  <si>
    <t xml:space="preserve">(CE078) Servicios y aplicaciones de administración pública electrónica (incluyendo la contratación pública electrónica, medidas TIC de apoyo a la reforma de la administración pública, ciberseguridad, medidas de confianza y privacidad, justicia electrónicca y democracia electrónica </t>
  </si>
  <si>
    <t>(CE081) Soluciones de las TIC para responder al desafio del envejecimiento activo y saludable y servicios y aplicaciones de salud electrónica (incluyendo la ciberasistencia y la vida cotidiana asistida por el entorno)</t>
  </si>
  <si>
    <t>Campo de intervención:</t>
  </si>
  <si>
    <r>
      <t xml:space="preserve">Gasto total </t>
    </r>
    <r>
      <rPr>
        <sz val="9"/>
        <color theme="1"/>
        <rFont val="Calibri"/>
        <family val="2"/>
        <scheme val="minor"/>
      </rPr>
      <t>(ayuda FEDER+contribución Entidad Local)</t>
    </r>
    <r>
      <rPr>
        <b/>
        <sz val="11"/>
        <color theme="1"/>
        <rFont val="Calibri"/>
        <family val="2"/>
        <scheme val="minor"/>
      </rPr>
      <t xml:space="preserve"> por CI (€):</t>
    </r>
  </si>
  <si>
    <t>(CE078)</t>
  </si>
  <si>
    <t>(CE079)</t>
  </si>
  <si>
    <t>(CE080)</t>
  </si>
  <si>
    <t>(CE081)</t>
  </si>
  <si>
    <t>Total:</t>
  </si>
  <si>
    <t>Estimación del indicador:</t>
  </si>
  <si>
    <t>Valor inicial</t>
  </si>
  <si>
    <t>Diferencia</t>
  </si>
  <si>
    <t>Fuentes de información:</t>
  </si>
  <si>
    <t>Metodología de cálculo:</t>
  </si>
  <si>
    <r>
      <t xml:space="preserve">Documentación acreditativa a efectos de auditoria </t>
    </r>
    <r>
      <rPr>
        <sz val="11"/>
        <color theme="1"/>
        <rFont val="Calibri"/>
        <family val="2"/>
        <scheme val="minor"/>
      </rPr>
      <t>(cuando el indicador se haya realizado)</t>
    </r>
    <r>
      <rPr>
        <b/>
        <sz val="11"/>
        <color theme="1"/>
        <rFont val="Calibri"/>
        <family val="2"/>
        <scheme val="minor"/>
      </rPr>
      <t>:</t>
    </r>
  </si>
  <si>
    <t>Justificar en el caso de que el Ratio obtenido esté fuera del Rango estándar:</t>
  </si>
  <si>
    <t>Observaciones:</t>
  </si>
  <si>
    <t>E024</t>
  </si>
  <si>
    <r>
      <t>* Se contabilizarán los usuarios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u/>
        <sz val="10"/>
        <color theme="1"/>
        <rFont val="Calibri"/>
        <family val="2"/>
        <scheme val="minor"/>
      </rPr>
      <t>internos</t>
    </r>
    <r>
      <rPr>
        <sz val="10"/>
        <color theme="1"/>
        <rFont val="Calibri"/>
        <family val="2"/>
        <scheme val="minor"/>
      </rPr>
      <t xml:space="preserve"> de la Administración.</t>
    </r>
  </si>
  <si>
    <t>* No se considerará doble contabilización la implantación de servicios diferentes.</t>
  </si>
  <si>
    <t>EU01</t>
  </si>
  <si>
    <t>Número de planes de movilidad urbana sostenible de los que surgen actuaciones cofinanciadas con el FEDER de estrategias urbanas integradas.</t>
  </si>
  <si>
    <t>Número</t>
  </si>
  <si>
    <t>Número de usuarios que tienen acceso o cubiertos por las aplicaciones/servicios de Administración electrónica</t>
  </si>
  <si>
    <t>*El plan de movilidad urbana puede ser un documento específico o formar parte de la estrategia.</t>
  </si>
  <si>
    <t>* Se evitará la doble contabilización.</t>
  </si>
  <si>
    <t>(CE043)</t>
  </si>
  <si>
    <t>(CE044)</t>
  </si>
  <si>
    <t>(CE090)</t>
  </si>
  <si>
    <t>C032</t>
  </si>
  <si>
    <t>Reducción del consumo anual de energía primaria en edificios públicos</t>
  </si>
  <si>
    <t>kWh/año</t>
  </si>
  <si>
    <t>*Se calcula comparando los certificados de energía emitidos antes y después de la intervención.</t>
  </si>
  <si>
    <r>
      <t xml:space="preserve">* Mostrará el descenso total de consumo </t>
    </r>
    <r>
      <rPr>
        <b/>
        <u/>
        <sz val="10"/>
        <color theme="1"/>
        <rFont val="Calibri"/>
        <family val="2"/>
        <scheme val="minor"/>
      </rPr>
      <t>anual</t>
    </r>
    <r>
      <rPr>
        <sz val="10"/>
        <color theme="1"/>
        <rFont val="Calibri"/>
        <family val="2"/>
        <scheme val="minor"/>
      </rPr>
      <t>, no el ahorro total de consumo.</t>
    </r>
  </si>
  <si>
    <t>* Es frecuente en este indicador cometer errores en la unidad de medida.</t>
  </si>
  <si>
    <t>O.E. 4.5.3 Mejora de la eficiencia energética y aumento de energía renovable en las áreas urbanas.</t>
  </si>
  <si>
    <t>(CE014) Renovación del parque inmobiliario existente con objeto de la eficiencia energética, proyectos de demostración y medidas de apoyo.</t>
  </si>
  <si>
    <t>O.E. 4.5.1 Fomento de la movilidad urbana sostenible: transporte urbano limpio, transporte colectivo, conexión urbana-rural, mejoras en la red viaria, transporte ciclista, peatonal, movilidad eléctrica y desarrollo de sistemas de suministro de energías limpias.</t>
  </si>
  <si>
    <t>(CE014)</t>
  </si>
  <si>
    <t>C034</t>
  </si>
  <si>
    <t>Reducción anual estimada de gases efecto invernadero (GEI)</t>
  </si>
  <si>
    <t>TeqCO2/año</t>
  </si>
  <si>
    <r>
      <t xml:space="preserve">*Se medirá la reducción </t>
    </r>
    <r>
      <rPr>
        <b/>
        <u/>
        <sz val="10"/>
        <color theme="1"/>
        <rFont val="Calibri"/>
        <family val="2"/>
        <scheme val="minor"/>
      </rPr>
      <t>anual</t>
    </r>
    <r>
      <rPr>
        <sz val="10"/>
        <color theme="1"/>
        <rFont val="Calibri"/>
        <family val="2"/>
        <scheme val="minor"/>
      </rPr>
      <t>, no la reducción total del periodo.</t>
    </r>
  </si>
  <si>
    <t>(CE010)</t>
  </si>
  <si>
    <t>(CE011)</t>
  </si>
  <si>
    <t>(CE012)</t>
  </si>
  <si>
    <t>(CE013)</t>
  </si>
  <si>
    <t>E001</t>
  </si>
  <si>
    <t>Reducción del consumo de energía primaria en infraestructuras públicas o empresas</t>
  </si>
  <si>
    <t>ktep/año</t>
  </si>
  <si>
    <r>
      <t xml:space="preserve">* Ahorro teórico </t>
    </r>
    <r>
      <rPr>
        <b/>
        <u/>
        <sz val="10"/>
        <color theme="1"/>
        <rFont val="Calibri"/>
        <family val="2"/>
        <scheme val="minor"/>
      </rPr>
      <t>anual</t>
    </r>
    <r>
      <rPr>
        <sz val="10"/>
        <color theme="1"/>
        <rFont val="Calibri"/>
        <family val="2"/>
        <scheme val="minor"/>
      </rPr>
      <t>.</t>
    </r>
  </si>
  <si>
    <t>(CE013) Renovación de las infraestructuras públicas con objeto de la eficiencia energética, proyectos de demostración y medidas de apoyo.</t>
  </si>
  <si>
    <t>C009</t>
  </si>
  <si>
    <t>Aumento del número de visitas previstas a lugares pertenecientes al patrimonio cultural y natural y atracciones subvencionados.</t>
  </si>
  <si>
    <t>visitas/año</t>
  </si>
  <si>
    <r>
      <t>*Estimación del</t>
    </r>
    <r>
      <rPr>
        <b/>
        <u/>
        <sz val="10"/>
        <color theme="1"/>
        <rFont val="Calibri"/>
        <family val="2"/>
        <scheme val="minor"/>
      </rPr>
      <t xml:space="preserve"> incremento</t>
    </r>
    <r>
      <rPr>
        <sz val="10"/>
        <color theme="1"/>
        <rFont val="Calibri"/>
        <family val="2"/>
        <scheme val="minor"/>
      </rPr>
      <t xml:space="preserve"> de visitas durante el año siguiente a la intervención.</t>
    </r>
  </si>
  <si>
    <t>* Se contabilizarán visitas, no visitantes. Un mismo visitante puede realizar varias visitas.</t>
  </si>
  <si>
    <t>* Un grupo de visitantes se contabilizará como el número de individuos que lo formen.</t>
  </si>
  <si>
    <t>O.E. 6.3.4 Promover la protección, fomento, y desarrollo del patrimonio cultural y natural de las áreas urbanas, en particular las de interés turístico</t>
  </si>
  <si>
    <t>(CE092)</t>
  </si>
  <si>
    <t>(CE094)</t>
  </si>
  <si>
    <t>E064</t>
  </si>
  <si>
    <t>Superficie de edificios o lugares pertenecientes al patrimonio cultural, de uso principal no turístico, rehabilitados o mejorados.</t>
  </si>
  <si>
    <t>C022</t>
  </si>
  <si>
    <t>Superficie total de suelo rehabilitado</t>
  </si>
  <si>
    <t>* Superficie de tierra que estaba contaminada y ha sido regenerada o que estaba abandonada y se ha puesto a disposición de actividades económicas.</t>
  </si>
  <si>
    <t>* Se incluye el sellado de vertederos.</t>
  </si>
  <si>
    <t>O.E. 6.5.2 Acciones integradas de revitalización de ciudades, de mejora del entorno urbano y su medio ambiente.</t>
  </si>
  <si>
    <t>(CE089)</t>
  </si>
  <si>
    <t>C040</t>
  </si>
  <si>
    <t>Viviendas rehabilitadas en zonas urbanas</t>
  </si>
  <si>
    <t>Viviendas</t>
  </si>
  <si>
    <t>* Se contabilizarán viviendas creadas o renovadas</t>
  </si>
  <si>
    <t>* Si se rehabilita un edificio se contabilizarán el número de viviendas afectadas.</t>
  </si>
  <si>
    <t>O.E. 9.8.2 Regeneración física, económica y social del entorno urbano en áreas urbanas desfavorecidas a través de Estrategias urbanas integradas.</t>
  </si>
  <si>
    <t>(CE054)</t>
  </si>
  <si>
    <t>E059</t>
  </si>
  <si>
    <t>Personas beneficiadas por operaciones de regeneración física, económica y social del entorno urbano, incluidas en Proyectos pertenecientes a Estrategias urbanas integradas.</t>
  </si>
  <si>
    <t>* Si varias operaciones afectan a las mismas personas sólo se contabilizarán una vez.</t>
  </si>
  <si>
    <t>(CE055)</t>
  </si>
  <si>
    <t>(CE101)</t>
  </si>
  <si>
    <t>Nº personas beneficiadas</t>
  </si>
  <si>
    <t>70-1720 €/personas beneficiadas</t>
  </si>
  <si>
    <t>Viviendas rehabilitadas</t>
  </si>
  <si>
    <t>9.000-60.000 €/vivienda rehabilitada</t>
  </si>
  <si>
    <t>Ha</t>
  </si>
  <si>
    <t>Hectáreas (Ha)</t>
  </si>
  <si>
    <t>Metros cuadrados (m2).</t>
  </si>
  <si>
    <t>(m2)</t>
  </si>
  <si>
    <t>150-1.500 m2</t>
  </si>
  <si>
    <t>(visitas/año)</t>
  </si>
  <si>
    <t>10-450 €/visitas/año</t>
  </si>
  <si>
    <t>(ktep/año)</t>
  </si>
  <si>
    <t>3.500.000-10.500.000 €/ktep/año</t>
  </si>
  <si>
    <t>(kWh/año)</t>
  </si>
  <si>
    <t>0,1-9,0 €/kWh/año</t>
  </si>
  <si>
    <t>(Nº de planes)</t>
  </si>
  <si>
    <t>Rango estándar:</t>
  </si>
  <si>
    <t>(TepCO2/año)</t>
  </si>
  <si>
    <t>(usuarios)</t>
  </si>
  <si>
    <t>(usuarios internos)</t>
  </si>
  <si>
    <t>Ratio obtenido (Gasto total €/usuario):</t>
  </si>
  <si>
    <t>Rango estándar (Gasto total €/usuario):</t>
  </si>
  <si>
    <t>Rango estándar (Gasto total€/usuario):</t>
  </si>
  <si>
    <t>Ratio obtenido (Gasto total €/kWh/año):</t>
  </si>
  <si>
    <t>Rango estándar (Gasto total €/kWh/año):</t>
  </si>
  <si>
    <t>Ratio obtenido (Gasto total €/TeqCO2/año):</t>
  </si>
  <si>
    <t>Rango estandar (Gasto total €/TeqCO2/año):</t>
  </si>
  <si>
    <t>Ratio obtenido (Gasto total €/ktep/año):</t>
  </si>
  <si>
    <t>Rango estándar (Gasto total €/ktep/año):</t>
  </si>
  <si>
    <t>Ratio obtenido (Gasto total €/visitas/año):</t>
  </si>
  <si>
    <t>Rango estándar (Gasto total €/visitas/año):</t>
  </si>
  <si>
    <t>Ratio obtenido (Gasto total €/m2):</t>
  </si>
  <si>
    <t>Rango estandar (Gasto total €/m2):</t>
  </si>
  <si>
    <t>Ratio obtenido (Gasto total €/Ha):</t>
  </si>
  <si>
    <t>Rango estándar (Gasto total €/Ha):</t>
  </si>
  <si>
    <t>Ratio obtenido (Gasto total €/vivienda rehabilitada):</t>
  </si>
  <si>
    <t>Rango estándar (Gasto total €/vivienda rehabilitada):</t>
  </si>
  <si>
    <t>Ratio obtenido (Gasto total €/personas beneficiadas):</t>
  </si>
  <si>
    <t>Rango estándar (Gasto total €/personas beneficiadas):</t>
  </si>
  <si>
    <t>1.700-18.000 €/usuario</t>
  </si>
  <si>
    <t>10-370 €/usuarios</t>
  </si>
  <si>
    <t>SOLO RELLENAR LOS CUADROS RESALTADOS EN AMARILLO DE ESTA Y DE LAS SIGUIENTES FICHAS</t>
  </si>
  <si>
    <t>Código de Organismo?</t>
  </si>
  <si>
    <t>1-2 planes (salvo que sea una agrupación de municipios)</t>
  </si>
  <si>
    <t>AT</t>
  </si>
  <si>
    <t>(CE121) Preparación, ejecución, seguimiento e inspección</t>
  </si>
  <si>
    <t>E040:</t>
  </si>
  <si>
    <t>X099:</t>
  </si>
  <si>
    <t>(E043) Acciones de Información y Comunicaciones incluidas dentro del Plan de Comunicaciones de los Programas Operativos FEDER 2014-2020 (Número)</t>
  </si>
  <si>
    <t>(X099) Importe de la Ayuda FEDER que supone la operación sin indicador de productividad</t>
  </si>
  <si>
    <t xml:space="preserve">(E040) Personas año participando en labores de Gestión del Fondo FEDER 2014-2020, cuyo salario es cofinanciado con el Fondo FEDER (Personas año)                                                                                                                (X099) Importe de la ayuda FEDER que supone la operación sin indicador de productividad </t>
  </si>
  <si>
    <t>Euros</t>
  </si>
  <si>
    <t>X099</t>
  </si>
  <si>
    <t>Importe de ayuda FEDER que supone la Operación sin indicador de Productividad asignado</t>
  </si>
  <si>
    <t>INDICADOR</t>
  </si>
  <si>
    <t>O.E. 6.5.2 Acciones integradas de rehabilitación de ciudades, de mejora del entorno urbano y su medio ambiente.</t>
  </si>
  <si>
    <t>O.E. 99.99.3 Lograr una eficaz implementación del PO apoyando la actividad de gestión y control y el desarrollo de capacidad en estas áreas</t>
  </si>
  <si>
    <t>(CE083) Medidas  de calidad del aire</t>
  </si>
  <si>
    <t>(CE083)</t>
  </si>
  <si>
    <t>(CE121)</t>
  </si>
  <si>
    <r>
      <rPr>
        <b/>
        <sz val="9"/>
        <color theme="1"/>
        <rFont val="Calibri"/>
        <family val="2"/>
        <scheme val="minor"/>
      </rPr>
      <t>Ayuda FEDER</t>
    </r>
    <r>
      <rPr>
        <b/>
        <sz val="11"/>
        <color theme="1"/>
        <rFont val="Calibri"/>
        <family val="2"/>
        <scheme val="minor"/>
      </rPr>
      <t xml:space="preserve"> estimada a 2023 por CI para indicador X099 (€):</t>
    </r>
  </si>
  <si>
    <t>Ayuda concedida a la estrategia (€)</t>
  </si>
  <si>
    <t>* Indicador ficticio que controla la cantidad de ayuda que queda sin indicador de productividad</t>
  </si>
  <si>
    <t xml:space="preserve">* Debe reflejar una cantidad poco significativa de ayuda &lt;5% de la ayuda FEDER concedida a la estrategia </t>
  </si>
  <si>
    <t>* Solo aplicable a operaciones de calidad del aire y AT de gestión si no es posible aplicar el E040.</t>
  </si>
  <si>
    <t>% de indicador respecto de la ayuda (&lt;5%)</t>
  </si>
  <si>
    <t>E040</t>
  </si>
  <si>
    <t>Personas-año participando en labores de Gestión del Fondo FEDER 2014-2020, cuyo salario es cofinanciado con el Fondo FEDER</t>
  </si>
  <si>
    <t>Personas-año</t>
  </si>
  <si>
    <t>* Se contabilizará el esfuerzo total de personas dedicadas a la gestión del PO en la operación de AT. Suma total durante el periodo de ejecución de la operación cofinanciada en personas-año.</t>
  </si>
  <si>
    <t>*ETC =SUMATORIO (Horas totales al año que suponen la participación realizada en la operación)/1826) horas/año</t>
  </si>
  <si>
    <t>* Se acumularán todas las participaciones (a tiempo total o parcial) con salario cofinanciado, en personas equivalentes a tiempo completo ETC</t>
  </si>
  <si>
    <t>Ratio obtenido (Gasto total €/persona-año):</t>
  </si>
  <si>
    <t>E043</t>
  </si>
  <si>
    <t>Acciones  de información y comunicaciones incluidas dentro del plan de comunicaciones de los PO FEDER 2014-2020</t>
  </si>
  <si>
    <t>* Se sumarán todas las actuaciones realizadas en la operación cofinanciada independientemente de su naturaleza</t>
  </si>
  <si>
    <t>O.E. 99.99.4 Mejorar el sistema de gobernanza y de partenariado, potenciando los mecanismos de coordinación, la evaluación y la comunicación entre todos los agentes: administraciones públicas, agentes económicos y sociales y sociedad civil</t>
  </si>
  <si>
    <t>(CE123) Información y Comunicación</t>
  </si>
  <si>
    <t>(CE123)</t>
  </si>
  <si>
    <t>(número)</t>
  </si>
  <si>
    <t>(personas-año)</t>
  </si>
  <si>
    <t>1ª, 2ª y 3ª  CONVOCATORIA DE ESTRATEGIAS DUSI</t>
  </si>
  <si>
    <t>500-7.800 €/TeqCO2/año</t>
  </si>
  <si>
    <t>2.500-600.000 €/Hectáreas</t>
  </si>
  <si>
    <t>Valor previsto 2023 *</t>
  </si>
  <si>
    <t>* Plazo ejecución 1ª conv 31/12/2022. Plazo ejecución 2ª y 3ª convocatoria 31/12/2023 *</t>
  </si>
  <si>
    <t xml:space="preserve">(CE078) Servicios y aplicaciones de administración pública electrónica (incluyendo la contratación pública electrónica, medidas TIC de apoyo a la reforma de la administración pública, ciberseguridad, medidas de confianza y privacidad, justicia electrónica y democracia electrónica </t>
  </si>
  <si>
    <t>Ayuntamiento de Don Benito</t>
  </si>
  <si>
    <t>Servicios municipales de Estadística y de Informática. Instituto de Estadística de Extremadura.</t>
  </si>
  <si>
    <t>Número de personas en el núcleo urbano con conectividad ADSL o superior a los que se han dirigido las intervenciones</t>
  </si>
  <si>
    <t>Registro de usuarios de servicios de administración electrónica municipal. Instituto de Estadística de Extremadura para potenciales usuarios.</t>
  </si>
  <si>
    <t>Servicio municipal de Informática</t>
  </si>
  <si>
    <t>Número de empleados municipales que tienen acceso a los servicios de administración electrónica implementados</t>
  </si>
  <si>
    <t>Registro de empleados municipales que tienen acceso a los servicios de administración electrónica implementados</t>
  </si>
  <si>
    <t>Número de planes de movilidad urbana sostenible (preexistente)</t>
  </si>
  <si>
    <t>Plan de Movilidad Urbana Sostenible</t>
  </si>
  <si>
    <t>Delegación de Tráfico (Movilidad)</t>
  </si>
  <si>
    <t>Estimación técnica del Ayuntamiento a partir metodología indicada</t>
  </si>
  <si>
    <t>Auditorías y certificaciones energéticas</t>
  </si>
  <si>
    <t>Incremento en el número de visitantes</t>
  </si>
  <si>
    <t>Registro de visitas a los elementos patrimoniales y turísticos puestos en valor</t>
  </si>
  <si>
    <t>Estadística municipal del área de Cultura y Turismo</t>
  </si>
  <si>
    <t>Área de los elementos patrimoniales que se han puesto en valor</t>
  </si>
  <si>
    <t>Proyectos de ejecución de obras y acta de recepción</t>
  </si>
  <si>
    <t>Servicio municipal de Urbanismo</t>
  </si>
  <si>
    <t>Superficie en la que se ha intervenido para su revitalización</t>
  </si>
  <si>
    <t>(CE123) Información y comunicación</t>
  </si>
  <si>
    <t>Número de personas de la zona de actuación de la EDUSI beneficiarias de las infraestructuras creadas y servicios prestados</t>
  </si>
  <si>
    <t>Servicio de Estadística municipal y Concejalía de Servicios Sociales, Infancia y Familia</t>
  </si>
  <si>
    <t>Registro de personas usuarias de las instalaciones y beneficiarias de los servivios prestados</t>
  </si>
  <si>
    <t>Número de acciones de comunicación realizadas en el marco de la EDUSI</t>
  </si>
  <si>
    <t>Documentación correspondiente a las acciones de comunicación realizadas</t>
  </si>
  <si>
    <t>Unidad de Gestión EDUSI</t>
  </si>
  <si>
    <t>Número de personas contratadas equivalentes en ETC</t>
  </si>
  <si>
    <t>Contrataciones realizadas e informes justificativos de las mismas</t>
  </si>
  <si>
    <t>El "Valor previsto 2023" se refiere al número de personas-año, como se indica en la descripción del indicador; por lo que se entiende que el ratio obtenido debería ser "gasto total €/persona".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</si>
</sst>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3">
    <font>
      <sz val="11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rgb="FF000099"/>
      <name val="Calibri"/>
      <family val="2"/>
      <scheme val="minor"/>
    </font>
    <font>
      <i/>
      <sz val="8"/>
      <color theme="5" tint="-0.499984740745262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indexed="64"/>
      </bottom>
      <diagonal/>
    </border>
    <border>
      <left/>
      <right style="medium">
        <color auto="1"/>
      </right>
      <top/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dotted">
        <color indexed="64"/>
      </top>
      <bottom style="medium">
        <color auto="1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dotted">
        <color indexed="64"/>
      </top>
      <bottom style="medium">
        <color auto="1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auto="1"/>
      </left>
      <right style="medium">
        <color auto="1"/>
      </right>
      <top/>
      <bottom style="dotted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7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4" fontId="4" fillId="3" borderId="28" xfId="0" applyNumberFormat="1" applyFont="1" applyFill="1" applyBorder="1" applyAlignment="1">
      <alignment vertical="center" wrapText="1"/>
    </xf>
    <xf numFmtId="4" fontId="2" fillId="3" borderId="29" xfId="0" applyNumberFormat="1" applyFont="1" applyFill="1" applyBorder="1" applyAlignment="1">
      <alignment vertical="center" wrapText="1"/>
    </xf>
    <xf numFmtId="0" fontId="0" fillId="0" borderId="0" xfId="0" applyBorder="1"/>
    <xf numFmtId="3" fontId="2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8" fillId="3" borderId="2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0" fillId="0" borderId="52" xfId="0" applyBorder="1"/>
    <xf numFmtId="0" fontId="0" fillId="0" borderId="60" xfId="0" applyBorder="1"/>
    <xf numFmtId="0" fontId="0" fillId="0" borderId="53" xfId="0" applyBorder="1"/>
    <xf numFmtId="0" fontId="13" fillId="0" borderId="0" xfId="0" applyFont="1" applyAlignment="1">
      <alignment horizontal="right"/>
    </xf>
    <xf numFmtId="164" fontId="0" fillId="0" borderId="23" xfId="0" applyNumberFormat="1" applyBorder="1"/>
    <xf numFmtId="0" fontId="0" fillId="0" borderId="61" xfId="0" applyBorder="1" applyAlignment="1">
      <alignment horizontal="right"/>
    </xf>
    <xf numFmtId="0" fontId="0" fillId="2" borderId="58" xfId="0" applyFont="1" applyFill="1" applyBorder="1"/>
    <xf numFmtId="0" fontId="0" fillId="2" borderId="59" xfId="0" applyFont="1" applyFill="1" applyBorder="1"/>
    <xf numFmtId="0" fontId="0" fillId="0" borderId="0" xfId="0" applyBorder="1" applyAlignment="1">
      <alignment horizontal="right"/>
    </xf>
    <xf numFmtId="0" fontId="0" fillId="0" borderId="23" xfId="0" applyBorder="1"/>
    <xf numFmtId="0" fontId="0" fillId="0" borderId="23" xfId="0" applyBorder="1" applyAlignment="1">
      <alignment horizontal="center"/>
    </xf>
    <xf numFmtId="0" fontId="16" fillId="5" borderId="60" xfId="0" applyFont="1" applyFill="1" applyBorder="1" applyAlignment="1">
      <alignment vertical="center"/>
    </xf>
    <xf numFmtId="0" fontId="16" fillId="5" borderId="61" xfId="0" applyFont="1" applyFill="1" applyBorder="1" applyAlignment="1">
      <alignment vertical="center"/>
    </xf>
    <xf numFmtId="0" fontId="16" fillId="5" borderId="52" xfId="0" applyFont="1" applyFill="1" applyBorder="1" applyAlignment="1">
      <alignment vertical="center"/>
    </xf>
    <xf numFmtId="0" fontId="16" fillId="5" borderId="59" xfId="0" applyFont="1" applyFill="1" applyBorder="1" applyAlignment="1">
      <alignment vertical="center"/>
    </xf>
    <xf numFmtId="0" fontId="16" fillId="5" borderId="53" xfId="0" applyFont="1" applyFill="1" applyBorder="1" applyAlignment="1">
      <alignment vertical="center"/>
    </xf>
    <xf numFmtId="0" fontId="16" fillId="5" borderId="62" xfId="0" applyFont="1" applyFill="1" applyBorder="1" applyAlignment="1">
      <alignment vertical="center"/>
    </xf>
    <xf numFmtId="164" fontId="0" fillId="0" borderId="66" xfId="0" applyNumberFormat="1" applyBorder="1"/>
    <xf numFmtId="0" fontId="0" fillId="0" borderId="0" xfId="0" applyBorder="1" applyAlignment="1">
      <alignment horizontal="left" vertical="top" wrapText="1"/>
    </xf>
    <xf numFmtId="0" fontId="0" fillId="0" borderId="68" xfId="0" applyBorder="1"/>
    <xf numFmtId="0" fontId="13" fillId="0" borderId="0" xfId="0" applyFont="1" applyAlignment="1">
      <alignment horizontal="left"/>
    </xf>
    <xf numFmtId="0" fontId="0" fillId="0" borderId="23" xfId="0" applyBorder="1" applyAlignment="1">
      <alignment horizontal="center" wrapText="1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4" fontId="2" fillId="5" borderId="2" xfId="0" applyNumberFormat="1" applyFont="1" applyFill="1" applyBorder="1" applyAlignment="1">
      <alignment vertical="center"/>
    </xf>
    <xf numFmtId="4" fontId="2" fillId="5" borderId="33" xfId="0" applyNumberFormat="1" applyFont="1" applyFill="1" applyBorder="1" applyAlignment="1">
      <alignment vertical="center"/>
    </xf>
    <xf numFmtId="164" fontId="0" fillId="2" borderId="63" xfId="0" applyNumberFormat="1" applyFill="1" applyBorder="1"/>
    <xf numFmtId="164" fontId="0" fillId="2" borderId="64" xfId="0" applyNumberFormat="1" applyFill="1" applyBorder="1"/>
    <xf numFmtId="164" fontId="0" fillId="2" borderId="65" xfId="0" applyNumberFormat="1" applyFill="1" applyBorder="1"/>
    <xf numFmtId="164" fontId="0" fillId="2" borderId="66" xfId="0" applyNumberFormat="1" applyFill="1" applyBorder="1"/>
    <xf numFmtId="164" fontId="0" fillId="2" borderId="67" xfId="0" applyNumberFormat="1" applyFill="1" applyBorder="1"/>
    <xf numFmtId="164" fontId="0" fillId="2" borderId="68" xfId="0" applyNumberFormat="1" applyFill="1" applyBorder="1"/>
    <xf numFmtId="4" fontId="4" fillId="3" borderId="0" xfId="0" applyNumberFormat="1" applyFont="1" applyFill="1" applyBorder="1" applyAlignment="1">
      <alignment horizontal="left" vertical="center" wrapText="1"/>
    </xf>
    <xf numFmtId="4" fontId="2" fillId="3" borderId="29" xfId="0" applyNumberFormat="1" applyFont="1" applyFill="1" applyBorder="1" applyAlignment="1">
      <alignment horizontal="right" vertical="center"/>
    </xf>
    <xf numFmtId="4" fontId="2" fillId="5" borderId="72" xfId="0" applyNumberFormat="1" applyFont="1" applyFill="1" applyBorder="1" applyAlignment="1">
      <alignment horizontal="right" vertical="center"/>
    </xf>
    <xf numFmtId="4" fontId="2" fillId="5" borderId="77" xfId="0" applyNumberFormat="1" applyFont="1" applyFill="1" applyBorder="1" applyAlignment="1">
      <alignment horizontal="right" vertical="center"/>
    </xf>
    <xf numFmtId="4" fontId="2" fillId="5" borderId="34" xfId="0" applyNumberFormat="1" applyFont="1" applyFill="1" applyBorder="1" applyAlignment="1">
      <alignment horizontal="left" vertical="center"/>
    </xf>
    <xf numFmtId="3" fontId="2" fillId="0" borderId="44" xfId="0" applyNumberFormat="1" applyFont="1" applyFill="1" applyBorder="1" applyAlignment="1">
      <alignment horizontal="left" vertical="center"/>
    </xf>
    <xf numFmtId="0" fontId="5" fillId="0" borderId="49" xfId="0" applyFont="1" applyBorder="1" applyAlignment="1">
      <alignment vertical="center" wrapText="1"/>
    </xf>
    <xf numFmtId="4" fontId="4" fillId="3" borderId="6" xfId="0" applyNumberFormat="1" applyFont="1" applyFill="1" applyBorder="1" applyAlignment="1">
      <alignment horizontal="left" vertical="center" wrapText="1"/>
    </xf>
    <xf numFmtId="4" fontId="4" fillId="3" borderId="69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vertical="center" wrapText="1"/>
    </xf>
    <xf numFmtId="4" fontId="2" fillId="5" borderId="8" xfId="0" applyNumberFormat="1" applyFont="1" applyFill="1" applyBorder="1" applyAlignment="1">
      <alignment vertical="center"/>
    </xf>
    <xf numFmtId="0" fontId="0" fillId="0" borderId="25" xfId="0" applyBorder="1"/>
    <xf numFmtId="0" fontId="13" fillId="0" borderId="0" xfId="0" applyFont="1" applyAlignment="1">
      <alignment horizontal="center" wrapText="1"/>
    </xf>
    <xf numFmtId="164" fontId="0" fillId="2" borderId="23" xfId="0" applyNumberFormat="1" applyFill="1" applyBorder="1" applyAlignment="1">
      <alignment horizontal="right"/>
    </xf>
    <xf numFmtId="10" fontId="0" fillId="2" borderId="23" xfId="0" applyNumberFormat="1" applyFill="1" applyBorder="1" applyAlignment="1">
      <alignment horizontal="right"/>
    </xf>
    <xf numFmtId="0" fontId="22" fillId="0" borderId="0" xfId="0" applyFont="1" applyAlignment="1">
      <alignment horizontal="right" vertical="top" wrapText="1"/>
    </xf>
    <xf numFmtId="0" fontId="19" fillId="0" borderId="0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left" vertical="center" wrapText="1"/>
    </xf>
    <xf numFmtId="0" fontId="0" fillId="2" borderId="59" xfId="0" applyNumberFormat="1" applyFont="1" applyFill="1" applyBorder="1"/>
    <xf numFmtId="0" fontId="19" fillId="0" borderId="6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 wrapText="1"/>
    </xf>
    <xf numFmtId="0" fontId="9" fillId="4" borderId="55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45" xfId="0" applyFont="1" applyFill="1" applyBorder="1" applyAlignment="1">
      <alignment horizontal="center" vertical="center" wrapText="1"/>
    </xf>
    <xf numFmtId="4" fontId="2" fillId="5" borderId="34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left" vertical="center" wrapText="1"/>
    </xf>
    <xf numFmtId="4" fontId="2" fillId="5" borderId="34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 vertical="center"/>
    </xf>
    <xf numFmtId="4" fontId="2" fillId="5" borderId="2" xfId="0" applyNumberFormat="1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left" vertical="center" wrapText="1"/>
    </xf>
    <xf numFmtId="4" fontId="2" fillId="5" borderId="20" xfId="0" applyNumberFormat="1" applyFont="1" applyFill="1" applyBorder="1" applyAlignment="1">
      <alignment horizontal="right" vertical="center"/>
    </xf>
    <xf numFmtId="4" fontId="2" fillId="5" borderId="21" xfId="0" applyNumberFormat="1" applyFont="1" applyFill="1" applyBorder="1" applyAlignment="1">
      <alignment horizontal="right" vertical="center"/>
    </xf>
    <xf numFmtId="4" fontId="2" fillId="5" borderId="22" xfId="0" applyNumberFormat="1" applyFont="1" applyFill="1" applyBorder="1" applyAlignment="1">
      <alignment horizontal="right" vertical="center"/>
    </xf>
    <xf numFmtId="4" fontId="4" fillId="0" borderId="12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horizontal="left" vertical="center" wrapText="1"/>
    </xf>
    <xf numFmtId="4" fontId="4" fillId="0" borderId="70" xfId="0" applyNumberFormat="1" applyFont="1" applyBorder="1" applyAlignment="1">
      <alignment horizontal="left" vertical="center" wrapText="1"/>
    </xf>
    <xf numFmtId="4" fontId="4" fillId="0" borderId="71" xfId="0" applyNumberFormat="1" applyFont="1" applyBorder="1" applyAlignment="1">
      <alignment horizontal="left" vertical="center" wrapText="1"/>
    </xf>
    <xf numFmtId="4" fontId="4" fillId="0" borderId="73" xfId="0" applyNumberFormat="1" applyFont="1" applyBorder="1" applyAlignment="1">
      <alignment horizontal="left" vertical="center" wrapText="1"/>
    </xf>
    <xf numFmtId="0" fontId="5" fillId="0" borderId="35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4" fontId="4" fillId="0" borderId="78" xfId="0" applyNumberFormat="1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horizontal="left" vertical="center" wrapText="1"/>
    </xf>
    <xf numFmtId="4" fontId="4" fillId="0" borderId="59" xfId="0" applyNumberFormat="1" applyFont="1" applyBorder="1" applyAlignment="1">
      <alignment horizontal="left" vertical="center" wrapText="1"/>
    </xf>
    <xf numFmtId="4" fontId="4" fillId="0" borderId="74" xfId="0" applyNumberFormat="1" applyFont="1" applyBorder="1" applyAlignment="1">
      <alignment horizontal="left" vertical="center" wrapText="1"/>
    </xf>
    <xf numFmtId="4" fontId="4" fillId="0" borderId="75" xfId="0" applyNumberFormat="1" applyFont="1" applyBorder="1" applyAlignment="1">
      <alignment horizontal="left" vertical="center" wrapText="1"/>
    </xf>
    <xf numFmtId="4" fontId="4" fillId="0" borderId="76" xfId="0" applyNumberFormat="1" applyFont="1" applyBorder="1" applyAlignment="1">
      <alignment horizontal="left" vertical="center" wrapText="1"/>
    </xf>
    <xf numFmtId="4" fontId="2" fillId="5" borderId="35" xfId="0" applyNumberFormat="1" applyFont="1" applyFill="1" applyBorder="1" applyAlignment="1">
      <alignment horizontal="center" vertical="center" wrapText="1"/>
    </xf>
    <xf numFmtId="4" fontId="2" fillId="5" borderId="32" xfId="0" applyNumberFormat="1" applyFont="1" applyFill="1" applyBorder="1" applyAlignment="1">
      <alignment horizontal="center" vertical="center" wrapText="1"/>
    </xf>
    <xf numFmtId="4" fontId="2" fillId="5" borderId="33" xfId="0" applyNumberFormat="1" applyFont="1" applyFill="1" applyBorder="1" applyAlignment="1">
      <alignment horizontal="center" vertical="center" wrapText="1"/>
    </xf>
    <xf numFmtId="4" fontId="2" fillId="5" borderId="18" xfId="0" applyNumberFormat="1" applyFont="1" applyFill="1" applyBorder="1" applyAlignment="1">
      <alignment horizontal="right" vertical="center"/>
    </xf>
    <xf numFmtId="4" fontId="2" fillId="5" borderId="2" xfId="0" applyNumberFormat="1" applyFont="1" applyFill="1" applyBorder="1" applyAlignment="1">
      <alignment horizontal="right" vertical="center"/>
    </xf>
    <xf numFmtId="0" fontId="0" fillId="2" borderId="57" xfId="0" applyFont="1" applyFill="1" applyBorder="1" applyAlignment="1">
      <alignment horizontal="left" vertical="top" wrapText="1"/>
    </xf>
    <xf numFmtId="0" fontId="0" fillId="2" borderId="58" xfId="0" applyFont="1" applyFill="1" applyBorder="1" applyAlignment="1">
      <alignment horizontal="left" vertical="top" wrapText="1"/>
    </xf>
    <xf numFmtId="0" fontId="0" fillId="2" borderId="57" xfId="0" applyFill="1" applyBorder="1" applyAlignment="1">
      <alignment horizontal="left" vertical="top" wrapText="1"/>
    </xf>
    <xf numFmtId="0" fontId="0" fillId="2" borderId="58" xfId="0" applyFill="1" applyBorder="1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59" xfId="0" applyBorder="1" applyAlignment="1">
      <alignment horizontal="left" vertical="top" wrapText="1"/>
    </xf>
    <xf numFmtId="0" fontId="0" fillId="0" borderId="60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62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16" fillId="5" borderId="52" xfId="0" applyFont="1" applyFill="1" applyBorder="1" applyAlignment="1">
      <alignment horizontal="left" vertical="center" wrapText="1"/>
    </xf>
    <xf numFmtId="0" fontId="16" fillId="5" borderId="59" xfId="0" applyFont="1" applyFill="1" applyBorder="1" applyAlignment="1">
      <alignment horizontal="left" vertical="center" wrapText="1"/>
    </xf>
    <xf numFmtId="0" fontId="16" fillId="5" borderId="60" xfId="0" applyFont="1" applyFill="1" applyBorder="1" applyAlignment="1">
      <alignment horizontal="left" vertical="center" wrapText="1"/>
    </xf>
    <xf numFmtId="0" fontId="16" fillId="5" borderId="61" xfId="0" applyFont="1" applyFill="1" applyBorder="1" applyAlignment="1">
      <alignment horizontal="left" vertical="center" wrapText="1"/>
    </xf>
    <xf numFmtId="0" fontId="16" fillId="5" borderId="53" xfId="0" applyFont="1" applyFill="1" applyBorder="1" applyAlignment="1">
      <alignment horizontal="left" vertical="center" wrapText="1"/>
    </xf>
    <xf numFmtId="0" fontId="16" fillId="5" borderId="62" xfId="0" applyFont="1" applyFill="1" applyBorder="1" applyAlignment="1">
      <alignment horizontal="left" vertical="center" wrapText="1"/>
    </xf>
    <xf numFmtId="0" fontId="16" fillId="5" borderId="52" xfId="0" applyFont="1" applyFill="1" applyBorder="1" applyAlignment="1">
      <alignment horizontal="left" vertical="center"/>
    </xf>
    <xf numFmtId="0" fontId="16" fillId="5" borderId="59" xfId="0" applyFont="1" applyFill="1" applyBorder="1" applyAlignment="1">
      <alignment horizontal="left" vertical="center"/>
    </xf>
    <xf numFmtId="0" fontId="16" fillId="5" borderId="60" xfId="0" applyFont="1" applyFill="1" applyBorder="1" applyAlignment="1">
      <alignment horizontal="left" vertical="center"/>
    </xf>
    <xf numFmtId="0" fontId="16" fillId="5" borderId="61" xfId="0" applyFont="1" applyFill="1" applyBorder="1" applyAlignment="1">
      <alignment horizontal="left" vertical="center"/>
    </xf>
    <xf numFmtId="0" fontId="16" fillId="5" borderId="53" xfId="0" applyFont="1" applyFill="1" applyBorder="1" applyAlignment="1">
      <alignment horizontal="left" vertical="center"/>
    </xf>
    <xf numFmtId="0" fontId="16" fillId="5" borderId="62" xfId="0" applyFont="1" applyFill="1" applyBorder="1" applyAlignment="1">
      <alignment horizontal="left" vertical="center"/>
    </xf>
    <xf numFmtId="0" fontId="16" fillId="0" borderId="52" xfId="0" applyFont="1" applyBorder="1" applyAlignment="1">
      <alignment horizontal="left" vertical="top" wrapText="1"/>
    </xf>
    <xf numFmtId="0" fontId="16" fillId="0" borderId="59" xfId="0" applyFont="1" applyBorder="1" applyAlignment="1">
      <alignment horizontal="left" vertical="top" wrapText="1"/>
    </xf>
    <xf numFmtId="0" fontId="16" fillId="0" borderId="60" xfId="0" applyFont="1" applyBorder="1" applyAlignment="1">
      <alignment horizontal="left" vertical="top" wrapText="1"/>
    </xf>
    <xf numFmtId="0" fontId="16" fillId="0" borderId="61" xfId="0" applyFont="1" applyBorder="1" applyAlignment="1">
      <alignment horizontal="left" vertical="top" wrapText="1"/>
    </xf>
    <xf numFmtId="0" fontId="16" fillId="0" borderId="53" xfId="0" applyFont="1" applyBorder="1" applyAlignment="1">
      <alignment horizontal="left" vertical="top" wrapText="1"/>
    </xf>
    <xf numFmtId="0" fontId="16" fillId="0" borderId="62" xfId="0" applyFont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57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60" xfId="0" applyFont="1" applyBorder="1" applyAlignment="1">
      <alignment horizontal="left" vertical="top" wrapText="1"/>
    </xf>
    <xf numFmtId="0" fontId="0" fillId="0" borderId="61" xfId="0" applyFont="1" applyBorder="1" applyAlignment="1">
      <alignment horizontal="left" vertical="top" wrapText="1"/>
    </xf>
    <xf numFmtId="0" fontId="0" fillId="0" borderId="53" xfId="0" applyFont="1" applyBorder="1" applyAlignment="1">
      <alignment horizontal="left" vertical="top" wrapText="1"/>
    </xf>
    <xf numFmtId="0" fontId="0" fillId="0" borderId="62" xfId="0" applyFont="1" applyBorder="1" applyAlignment="1">
      <alignment horizontal="left" vertical="top" wrapText="1"/>
    </xf>
    <xf numFmtId="0" fontId="16" fillId="5" borderId="57" xfId="0" applyFont="1" applyFill="1" applyBorder="1" applyAlignment="1">
      <alignment horizontal="left" vertical="top"/>
    </xf>
    <xf numFmtId="0" fontId="16" fillId="5" borderId="58" xfId="0" applyFont="1" applyFill="1" applyBorder="1" applyAlignment="1">
      <alignment horizontal="left" vertical="top"/>
    </xf>
    <xf numFmtId="0" fontId="0" fillId="0" borderId="52" xfId="0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0" fillId="0" borderId="52" xfId="0" applyFont="1" applyBorder="1" applyAlignment="1">
      <alignment horizontal="left" vertical="top" wrapText="1"/>
    </xf>
    <xf numFmtId="0" fontId="0" fillId="0" borderId="59" xfId="0" applyFont="1" applyBorder="1" applyAlignment="1">
      <alignment horizontal="left" vertical="top" wrapText="1"/>
    </xf>
    <xf numFmtId="0" fontId="16" fillId="5" borderId="52" xfId="0" applyFont="1" applyFill="1" applyBorder="1" applyAlignment="1">
      <alignment horizontal="left" vertical="top"/>
    </xf>
    <xf numFmtId="0" fontId="16" fillId="5" borderId="59" xfId="0" applyFont="1" applyFill="1" applyBorder="1" applyAlignment="1">
      <alignment horizontal="left" vertical="top"/>
    </xf>
    <xf numFmtId="0" fontId="16" fillId="5" borderId="53" xfId="0" applyFont="1" applyFill="1" applyBorder="1" applyAlignment="1">
      <alignment horizontal="left" vertical="top"/>
    </xf>
    <xf numFmtId="0" fontId="16" fillId="5" borderId="62" xfId="0" applyFont="1" applyFill="1" applyBorder="1" applyAlignment="1">
      <alignment horizontal="left" vertical="top"/>
    </xf>
    <xf numFmtId="0" fontId="16" fillId="5" borderId="60" xfId="0" applyFont="1" applyFill="1" applyBorder="1" applyAlignment="1">
      <alignment horizontal="left" vertical="top"/>
    </xf>
    <xf numFmtId="0" fontId="16" fillId="5" borderId="61" xfId="0" applyFont="1" applyFill="1" applyBorder="1" applyAlignment="1">
      <alignment horizontal="left" vertical="top"/>
    </xf>
    <xf numFmtId="0" fontId="16" fillId="5" borderId="52" xfId="0" applyFont="1" applyFill="1" applyBorder="1" applyAlignment="1">
      <alignment horizontal="left" vertical="top" wrapText="1"/>
    </xf>
    <xf numFmtId="0" fontId="16" fillId="5" borderId="59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9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16" fillId="5" borderId="57" xfId="0" applyFont="1" applyFill="1" applyBorder="1" applyAlignment="1">
      <alignment horizontal="left" vertical="center" wrapText="1"/>
    </xf>
    <xf numFmtId="0" fontId="16" fillId="5" borderId="58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64" fontId="0" fillId="0" borderId="40" xfId="0" applyNumberFormat="1" applyFont="1" applyFill="1" applyBorder="1" applyAlignment="1">
      <alignment horizontal="center" vertical="center"/>
    </xf>
    <xf numFmtId="164" fontId="0" fillId="2" borderId="63" xfId="0" applyNumberFormat="1" applyFont="1" applyFill="1" applyBorder="1" applyAlignment="1">
      <alignment horizontal="center" vertical="center"/>
    </xf>
    <xf numFmtId="164" fontId="0" fillId="2" borderId="64" xfId="0" applyNumberFormat="1" applyFont="1" applyFill="1" applyBorder="1" applyAlignment="1">
      <alignment horizontal="center" vertical="center"/>
    </xf>
    <xf numFmtId="164" fontId="0" fillId="2" borderId="24" xfId="0" applyNumberFormat="1" applyFont="1" applyFill="1" applyBorder="1" applyAlignment="1">
      <alignment horizontal="center" vertical="center" wrapText="1"/>
    </xf>
    <xf numFmtId="164" fontId="0" fillId="2" borderId="38" xfId="0" applyNumberFormat="1" applyFont="1" applyFill="1" applyBorder="1" applyAlignment="1">
      <alignment horizontal="center" vertical="center"/>
    </xf>
    <xf numFmtId="164" fontId="0" fillId="0" borderId="38" xfId="0" applyNumberFormat="1" applyFont="1" applyFill="1" applyBorder="1" applyAlignment="1">
      <alignment horizontal="center" vertical="center"/>
    </xf>
    <xf numFmtId="164" fontId="0" fillId="2" borderId="41" xfId="0" applyNumberFormat="1" applyFont="1" applyFill="1" applyBorder="1" applyAlignment="1">
      <alignment horizontal="center" vertical="center"/>
    </xf>
    <xf numFmtId="164" fontId="0" fillId="2" borderId="42" xfId="0" applyNumberFormat="1" applyFont="1" applyFill="1" applyBorder="1" applyAlignment="1">
      <alignment horizontal="center" vertical="center"/>
    </xf>
    <xf numFmtId="164" fontId="0" fillId="2" borderId="67" xfId="0" applyNumberFormat="1" applyFont="1" applyFill="1" applyBorder="1" applyAlignment="1">
      <alignment horizontal="center" vertical="center"/>
    </xf>
    <xf numFmtId="164" fontId="0" fillId="2" borderId="43" xfId="0" applyNumberFormat="1" applyFont="1" applyFill="1" applyBorder="1" applyAlignment="1">
      <alignment horizontal="center" vertical="center"/>
    </xf>
    <xf numFmtId="164" fontId="0" fillId="5" borderId="37" xfId="0" applyNumberFormat="1" applyFont="1" applyFill="1" applyBorder="1" applyAlignment="1">
      <alignment horizontal="center" vertical="center"/>
    </xf>
    <xf numFmtId="164" fontId="0" fillId="2" borderId="44" xfId="0" applyNumberFormat="1" applyFont="1" applyFill="1" applyBorder="1" applyAlignment="1">
      <alignment horizontal="center" vertical="center"/>
    </xf>
    <xf numFmtId="164" fontId="0" fillId="2" borderId="32" xfId="0" applyNumberFormat="1" applyFont="1" applyFill="1" applyBorder="1" applyAlignment="1">
      <alignment horizontal="center" vertical="center"/>
    </xf>
    <xf numFmtId="164" fontId="0" fillId="2" borderId="33" xfId="0" applyNumberFormat="1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2" borderId="51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4" fontId="0" fillId="0" borderId="26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0" fillId="0" borderId="32" xfId="0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44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8" fillId="3" borderId="45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4" fontId="2" fillId="5" borderId="30" xfId="0" applyNumberFormat="1" applyFont="1" applyFill="1" applyBorder="1" applyAlignment="1">
      <alignment vertical="center"/>
    </xf>
    <xf numFmtId="4" fontId="2" fillId="5" borderId="27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vertical="center"/>
    </xf>
    <xf numFmtId="0" fontId="5" fillId="0" borderId="35" xfId="0" applyFont="1" applyBorder="1" applyAlignment="1">
      <alignment horizontal="left" vertical="center" wrapText="1"/>
    </xf>
    <xf numFmtId="4" fontId="0" fillId="3" borderId="56" xfId="0" applyNumberFormat="1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9" xfId="0" applyBorder="1" applyAlignment="1">
      <alignment vertical="center"/>
    </xf>
    <xf numFmtId="4" fontId="2" fillId="5" borderId="19" xfId="0" applyNumberFormat="1" applyFont="1" applyFill="1" applyBorder="1" applyAlignment="1">
      <alignment vertical="center"/>
    </xf>
    <xf numFmtId="0" fontId="5" fillId="0" borderId="47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0" fillId="3" borderId="56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4" fontId="4" fillId="0" borderId="16" xfId="0" applyNumberFormat="1" applyFont="1" applyBorder="1" applyAlignment="1">
      <alignment horizontal="left" vertical="center" wrapText="1"/>
    </xf>
    <xf numFmtId="4" fontId="4" fillId="0" borderId="17" xfId="0" applyNumberFormat="1" applyFont="1" applyBorder="1" applyAlignment="1">
      <alignment horizontal="left" vertical="center" wrapText="1"/>
    </xf>
    <xf numFmtId="4" fontId="2" fillId="5" borderId="7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0" fontId="5" fillId="0" borderId="33" xfId="0" applyFont="1" applyBorder="1" applyAlignment="1">
      <alignment horizontal="left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0" fontId="11" fillId="0" borderId="50" xfId="0" applyFont="1" applyBorder="1" applyAlignment="1">
      <alignment horizontal="left" vertical="center" wrapText="1"/>
    </xf>
    <xf numFmtId="0" fontId="0" fillId="0" borderId="69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2952750</xdr:colOff>
      <xdr:row>4</xdr:row>
      <xdr:rowOff>180973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 bwMode="auto">
        <a:xfrm>
          <a:off x="762000" y="200025"/>
          <a:ext cx="2952750" cy="781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2219325</xdr:colOff>
      <xdr:row>0</xdr:row>
      <xdr:rowOff>104775</xdr:rowOff>
    </xdr:from>
    <xdr:to>
      <xdr:col>7</xdr:col>
      <xdr:colOff>385483</xdr:colOff>
      <xdr:row>5</xdr:row>
      <xdr:rowOff>85725</xdr:rowOff>
    </xdr:to>
    <xdr:pic>
      <xdr:nvPicPr>
        <xdr:cNvPr id="3" name="Picture 1" descr="http://www.seat.mpr.gob.es/dam/es/portal/areas/politica_local/coop_econom_local_estado_fondos_europeos/fondos_europeos/logos/ue-peq-feder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92" t="10811"/>
        <a:stretch>
          <a:fillRect/>
        </a:stretch>
      </xdr:blipFill>
      <xdr:spPr bwMode="auto">
        <a:xfrm>
          <a:off x="12582525" y="104775"/>
          <a:ext cx="1328458" cy="98107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1304925</xdr:colOff>
      <xdr:row>3</xdr:row>
      <xdr:rowOff>66675</xdr:rowOff>
    </xdr:from>
    <xdr:to>
      <xdr:col>5</xdr:col>
      <xdr:colOff>1000125</xdr:colOff>
      <xdr:row>5</xdr:row>
      <xdr:rowOff>66674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666750"/>
          <a:ext cx="3038475" cy="400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3"/>
  <sheetViews>
    <sheetView tabSelected="1" topLeftCell="A27" zoomScaleNormal="100" workbookViewId="0">
      <selection activeCell="C32" sqref="C32"/>
    </sheetView>
  </sheetViews>
  <sheetFormatPr baseColWidth="10" defaultRowHeight="14.4"/>
  <cols>
    <col min="1" max="1" width="11.5546875" style="179"/>
    <col min="2" max="2" width="77.109375" style="179" customWidth="1"/>
    <col min="3" max="3" width="16.6640625" style="181" customWidth="1"/>
    <col min="4" max="4" width="37.44140625" style="179" customWidth="1"/>
    <col min="5" max="5" width="12.6640625" style="179" customWidth="1"/>
    <col min="6" max="6" width="37.44140625" style="179" customWidth="1"/>
    <col min="7" max="7" width="10" style="213" bestFit="1" customWidth="1"/>
    <col min="8" max="8" width="10" style="213" customWidth="1"/>
    <col min="9" max="9" width="10.33203125" style="179" customWidth="1"/>
    <col min="10" max="10" width="14.88671875" style="179" customWidth="1"/>
    <col min="11" max="11" width="13.6640625" style="179" bestFit="1" customWidth="1"/>
    <col min="12" max="16384" width="11.5546875" style="179"/>
  </cols>
  <sheetData>
    <row r="1" spans="1:17" ht="15.6">
      <c r="B1" s="178"/>
      <c r="C1" s="180"/>
      <c r="D1" s="178"/>
      <c r="E1" s="178"/>
      <c r="F1" s="178"/>
      <c r="G1" s="178"/>
      <c r="H1" s="178"/>
      <c r="I1" s="178"/>
      <c r="J1" s="178"/>
    </row>
    <row r="2" spans="1:17" ht="15.6">
      <c r="B2" s="178"/>
      <c r="C2" s="180"/>
      <c r="D2" s="178"/>
      <c r="E2" s="178"/>
      <c r="F2" s="178"/>
      <c r="G2" s="178"/>
      <c r="H2" s="178"/>
      <c r="I2" s="178"/>
      <c r="J2" s="178"/>
    </row>
    <row r="3" spans="1:17" ht="15.6">
      <c r="B3" s="178"/>
      <c r="C3" s="180"/>
      <c r="D3" s="178"/>
      <c r="E3" s="178"/>
      <c r="F3" s="178"/>
      <c r="G3" s="178"/>
      <c r="H3" s="178"/>
      <c r="I3" s="178"/>
      <c r="J3" s="178"/>
    </row>
    <row r="4" spans="1:17" ht="15.6">
      <c r="B4" s="178"/>
      <c r="C4" s="180"/>
      <c r="D4" s="178"/>
      <c r="E4" s="178"/>
      <c r="F4" s="178"/>
      <c r="G4" s="178"/>
      <c r="H4" s="178"/>
      <c r="I4" s="178"/>
      <c r="J4" s="178"/>
    </row>
    <row r="5" spans="1:17" ht="15.6">
      <c r="B5" s="178"/>
      <c r="C5" s="180"/>
      <c r="D5" s="178"/>
      <c r="E5" s="178"/>
      <c r="F5" s="178"/>
      <c r="G5" s="178"/>
      <c r="H5" s="178"/>
      <c r="I5" s="178"/>
      <c r="J5" s="178"/>
    </row>
    <row r="6" spans="1:17" ht="16.2" thickBot="1">
      <c r="C6" s="180"/>
      <c r="D6" s="178"/>
      <c r="E6" s="178"/>
      <c r="F6" s="178"/>
      <c r="G6" s="178"/>
      <c r="H6" s="178"/>
      <c r="I6" s="178"/>
      <c r="J6" s="178"/>
    </row>
    <row r="7" spans="1:17" ht="18" customHeight="1" thickBot="1">
      <c r="B7" s="201" t="s">
        <v>38</v>
      </c>
      <c r="D7" s="67" t="s">
        <v>215</v>
      </c>
      <c r="E7" s="68"/>
      <c r="F7" s="69"/>
      <c r="G7" s="202"/>
      <c r="H7" s="179"/>
      <c r="L7" s="1"/>
      <c r="M7" s="1"/>
      <c r="N7" s="1"/>
      <c r="O7" s="1"/>
      <c r="P7" s="1"/>
      <c r="Q7" s="1"/>
    </row>
    <row r="8" spans="1:17" ht="16.2" thickBot="1">
      <c r="C8" s="180"/>
      <c r="D8" s="70"/>
      <c r="E8" s="71"/>
      <c r="F8" s="72"/>
      <c r="G8" s="178"/>
      <c r="H8" s="178"/>
      <c r="I8" s="178"/>
      <c r="J8" s="178"/>
    </row>
    <row r="9" spans="1:17" ht="18" customHeight="1" thickBot="1">
      <c r="B9" s="203" t="s">
        <v>221</v>
      </c>
      <c r="C9" s="182"/>
      <c r="D9" s="73"/>
      <c r="E9" s="74"/>
      <c r="F9" s="75"/>
      <c r="G9" s="178"/>
      <c r="H9" s="178"/>
      <c r="I9" s="178"/>
      <c r="J9" s="178"/>
    </row>
    <row r="10" spans="1:17" ht="18" customHeight="1" thickBot="1">
      <c r="B10" s="204" t="s">
        <v>176</v>
      </c>
      <c r="C10" s="183"/>
      <c r="D10" s="64"/>
      <c r="E10" s="64"/>
      <c r="F10" s="64"/>
      <c r="G10" s="178"/>
      <c r="H10" s="178"/>
      <c r="I10" s="178"/>
      <c r="J10" s="178"/>
    </row>
    <row r="11" spans="1:17" ht="15.6">
      <c r="B11" s="205" t="s">
        <v>175</v>
      </c>
      <c r="C11" s="180"/>
      <c r="D11" s="178"/>
      <c r="E11" s="178"/>
      <c r="F11" s="178"/>
      <c r="G11" s="178"/>
      <c r="H11" s="178"/>
      <c r="I11" s="178"/>
      <c r="J11" s="178"/>
    </row>
    <row r="12" spans="1:17" ht="16.2" thickBot="1">
      <c r="B12" s="178"/>
      <c r="C12" s="180"/>
      <c r="D12" s="178"/>
      <c r="E12" s="178"/>
      <c r="F12" s="178"/>
      <c r="G12" s="178"/>
      <c r="H12" s="178"/>
      <c r="I12" s="178"/>
      <c r="J12" s="178"/>
    </row>
    <row r="13" spans="1:17" s="3" customFormat="1" ht="30" customHeight="1">
      <c r="A13" s="9"/>
      <c r="B13" s="78" t="s">
        <v>27</v>
      </c>
      <c r="C13" s="76" t="s">
        <v>40</v>
      </c>
      <c r="D13" s="83" t="s">
        <v>28</v>
      </c>
      <c r="E13" s="84"/>
      <c r="F13" s="84"/>
      <c r="G13" s="12"/>
      <c r="H13" s="11"/>
      <c r="I13" s="2"/>
      <c r="J13" s="9"/>
    </row>
    <row r="14" spans="1:17" ht="27.75" customHeight="1" thickBot="1">
      <c r="B14" s="79"/>
      <c r="C14" s="77"/>
      <c r="D14" s="85"/>
      <c r="E14" s="86"/>
      <c r="F14" s="86"/>
      <c r="G14" s="206"/>
      <c r="H14" s="207"/>
    </row>
    <row r="15" spans="1:17" ht="15" hidden="1" thickBot="1">
      <c r="B15" s="208"/>
      <c r="C15" s="184"/>
      <c r="G15" s="179"/>
      <c r="H15" s="179"/>
    </row>
    <row r="16" spans="1:17" ht="16.2" hidden="1" thickBot="1">
      <c r="B16" s="209"/>
      <c r="G16" s="210"/>
      <c r="H16" s="210"/>
      <c r="I16" s="210"/>
      <c r="J16" s="211"/>
    </row>
    <row r="17" spans="2:11" ht="15" hidden="1" thickBot="1">
      <c r="B17" s="212"/>
      <c r="C17" s="185"/>
    </row>
    <row r="18" spans="2:11" ht="15" thickBot="1">
      <c r="B18" s="214" t="s">
        <v>31</v>
      </c>
      <c r="C18" s="186">
        <f>SUM(C19:C22)</f>
        <v>140668</v>
      </c>
      <c r="D18" s="215"/>
      <c r="E18" s="216"/>
      <c r="F18" s="216"/>
      <c r="G18" s="217" t="s">
        <v>34</v>
      </c>
      <c r="H18" s="218" t="s">
        <v>35</v>
      </c>
      <c r="I18" s="219"/>
      <c r="K18" s="213"/>
    </row>
    <row r="19" spans="2:11" ht="41.4">
      <c r="B19" s="220" t="s">
        <v>16</v>
      </c>
      <c r="C19" s="187">
        <v>87917.5</v>
      </c>
      <c r="D19" s="87" t="s">
        <v>30</v>
      </c>
      <c r="E19" s="88"/>
      <c r="F19" s="88"/>
      <c r="G19" s="80">
        <f>'E016'!B31</f>
        <v>10000</v>
      </c>
      <c r="H19" s="114">
        <f>'E024'!B31</f>
        <v>60</v>
      </c>
      <c r="I19" s="221"/>
      <c r="K19" s="213"/>
    </row>
    <row r="20" spans="2:11" ht="27.6">
      <c r="B20" s="220" t="s">
        <v>17</v>
      </c>
      <c r="C20" s="188">
        <v>52750.5</v>
      </c>
      <c r="D20" s="87"/>
      <c r="E20" s="88"/>
      <c r="F20" s="88"/>
      <c r="G20" s="81"/>
      <c r="H20" s="115"/>
      <c r="I20" s="210"/>
      <c r="K20" s="213"/>
    </row>
    <row r="21" spans="2:11" ht="27.6">
      <c r="B21" s="220" t="s">
        <v>18</v>
      </c>
      <c r="C21" s="189"/>
      <c r="D21" s="87"/>
      <c r="E21" s="88"/>
      <c r="F21" s="88"/>
      <c r="G21" s="81"/>
      <c r="H21" s="115"/>
      <c r="I21" s="210"/>
      <c r="K21" s="213"/>
    </row>
    <row r="22" spans="2:11" ht="42" thickBot="1">
      <c r="B22" s="222" t="s">
        <v>19</v>
      </c>
      <c r="C22" s="190"/>
      <c r="D22" s="89"/>
      <c r="E22" s="90"/>
      <c r="F22" s="90"/>
      <c r="G22" s="82"/>
      <c r="H22" s="116"/>
      <c r="I22" s="221"/>
      <c r="K22" s="213"/>
    </row>
    <row r="23" spans="2:11" ht="15" thickBot="1">
      <c r="B23" s="10" t="s">
        <v>32</v>
      </c>
      <c r="C23" s="191">
        <f>SUM(C24:C31)</f>
        <v>650589.5</v>
      </c>
      <c r="D23" s="4"/>
      <c r="E23" s="5"/>
      <c r="F23" s="216"/>
      <c r="G23" s="223"/>
      <c r="H23" s="224"/>
      <c r="K23" s="213"/>
    </row>
    <row r="24" spans="2:11">
      <c r="B24" s="220" t="s">
        <v>7</v>
      </c>
      <c r="C24" s="192"/>
      <c r="D24" s="225"/>
      <c r="E24" s="226"/>
      <c r="F24" s="99" t="s">
        <v>2</v>
      </c>
      <c r="G24" s="91">
        <f>'C034'!B38</f>
        <v>724.95187985000007</v>
      </c>
      <c r="H24" s="7"/>
      <c r="K24" s="213"/>
    </row>
    <row r="25" spans="2:11">
      <c r="B25" s="220" t="s">
        <v>8</v>
      </c>
      <c r="C25" s="193"/>
      <c r="D25" s="227"/>
      <c r="E25" s="228"/>
      <c r="F25" s="99"/>
      <c r="G25" s="92"/>
      <c r="H25" s="7"/>
      <c r="K25" s="213"/>
    </row>
    <row r="26" spans="2:11" ht="41.4">
      <c r="B26" s="220" t="s">
        <v>9</v>
      </c>
      <c r="C26" s="193"/>
      <c r="D26" s="227"/>
      <c r="E26" s="228"/>
      <c r="F26" s="99"/>
      <c r="G26" s="92"/>
      <c r="H26" s="7"/>
      <c r="K26" s="213"/>
    </row>
    <row r="27" spans="2:11" ht="27.6">
      <c r="B27" s="220" t="s">
        <v>10</v>
      </c>
      <c r="C27" s="193"/>
      <c r="D27" s="65" t="s">
        <v>4</v>
      </c>
      <c r="E27" s="229">
        <f>'E001'!B24</f>
        <v>0</v>
      </c>
      <c r="F27" s="99"/>
      <c r="G27" s="92"/>
      <c r="H27" s="7"/>
      <c r="I27" s="210"/>
      <c r="K27" s="213"/>
    </row>
    <row r="28" spans="2:11" ht="27.6">
      <c r="B28" s="220" t="s">
        <v>11</v>
      </c>
      <c r="C28" s="193"/>
      <c r="D28" s="65" t="s">
        <v>1</v>
      </c>
      <c r="E28" s="229">
        <f>'C032'!B25</f>
        <v>0</v>
      </c>
      <c r="F28" s="99"/>
      <c r="G28" s="92"/>
      <c r="H28" s="7"/>
      <c r="K28" s="213"/>
    </row>
    <row r="29" spans="2:11" ht="27.6">
      <c r="B29" s="230" t="s">
        <v>12</v>
      </c>
      <c r="C29" s="193"/>
      <c r="D29" s="94" t="s">
        <v>6</v>
      </c>
      <c r="E29" s="96">
        <f>'EU01'!B27</f>
        <v>1</v>
      </c>
      <c r="F29" s="99"/>
      <c r="G29" s="92"/>
      <c r="H29" s="7"/>
      <c r="K29" s="213"/>
    </row>
    <row r="30" spans="2:11" ht="27.6">
      <c r="B30" s="230" t="s">
        <v>13</v>
      </c>
      <c r="C30" s="188">
        <v>65058.950000000004</v>
      </c>
      <c r="D30" s="94"/>
      <c r="E30" s="97"/>
      <c r="F30" s="99"/>
      <c r="G30" s="92"/>
      <c r="H30" s="7"/>
      <c r="K30" s="213"/>
    </row>
    <row r="31" spans="2:11" ht="15" thickBot="1">
      <c r="B31" s="231" t="s">
        <v>22</v>
      </c>
      <c r="C31" s="194">
        <v>585530.55000000005</v>
      </c>
      <c r="D31" s="95"/>
      <c r="E31" s="98"/>
      <c r="F31" s="100"/>
      <c r="G31" s="93"/>
      <c r="H31" s="7"/>
      <c r="I31" s="210"/>
      <c r="K31" s="213"/>
    </row>
    <row r="32" spans="2:11" ht="15" thickBot="1">
      <c r="B32" s="10" t="s">
        <v>33</v>
      </c>
      <c r="C32" s="191">
        <f>SUM(C33:C36)</f>
        <v>527505</v>
      </c>
      <c r="D32" s="215"/>
      <c r="E32" s="216"/>
      <c r="F32" s="216"/>
      <c r="G32" s="232"/>
      <c r="H32" s="233"/>
      <c r="I32" s="234"/>
      <c r="K32" s="213"/>
    </row>
    <row r="33" spans="1:10">
      <c r="B33" s="220" t="s">
        <v>20</v>
      </c>
      <c r="C33" s="192"/>
      <c r="D33" s="94" t="s">
        <v>183</v>
      </c>
      <c r="E33" s="235"/>
      <c r="F33" s="235"/>
      <c r="G33" s="236">
        <f>'X099'!B21</f>
        <v>0</v>
      </c>
      <c r="H33" s="237"/>
      <c r="I33" s="210"/>
    </row>
    <row r="34" spans="1:10" ht="15" thickBot="1">
      <c r="B34" s="220" t="s">
        <v>21</v>
      </c>
      <c r="C34" s="193">
        <v>351670</v>
      </c>
      <c r="D34" s="94" t="s">
        <v>0</v>
      </c>
      <c r="E34" s="235"/>
      <c r="F34" s="235"/>
      <c r="G34" s="58">
        <f>'C022'!B24</f>
        <v>5</v>
      </c>
      <c r="H34" s="238"/>
    </row>
    <row r="35" spans="1:10">
      <c r="B35" s="220" t="s">
        <v>23</v>
      </c>
      <c r="C35" s="195"/>
      <c r="D35" s="101" t="s">
        <v>29</v>
      </c>
      <c r="E35" s="102"/>
      <c r="F35" s="102"/>
      <c r="G35" s="57" t="s">
        <v>36</v>
      </c>
      <c r="H35" s="8" t="s">
        <v>37</v>
      </c>
      <c r="I35" s="239"/>
    </row>
    <row r="36" spans="1:10" ht="44.25" customHeight="1" thickBot="1">
      <c r="B36" s="54" t="s">
        <v>24</v>
      </c>
      <c r="C36" s="190">
        <v>175835</v>
      </c>
      <c r="D36" s="89"/>
      <c r="E36" s="90"/>
      <c r="F36" s="90"/>
      <c r="G36" s="40">
        <f>'C009'!B27</f>
        <v>3000</v>
      </c>
      <c r="H36" s="41">
        <f>'E064'!B24</f>
        <v>1000</v>
      </c>
      <c r="I36" s="239"/>
    </row>
    <row r="37" spans="1:10" ht="15" thickBot="1">
      <c r="B37" s="10" t="s">
        <v>39</v>
      </c>
      <c r="C37" s="191">
        <f>SUM(C38:C40)</f>
        <v>791257.5</v>
      </c>
      <c r="D37" s="215"/>
      <c r="E37" s="216"/>
      <c r="F37" s="216"/>
      <c r="G37" s="232"/>
      <c r="H37" s="233"/>
      <c r="I37" s="202"/>
    </row>
    <row r="38" spans="1:10">
      <c r="B38" s="220" t="s">
        <v>14</v>
      </c>
      <c r="C38" s="192"/>
      <c r="D38" s="240" t="s">
        <v>3</v>
      </c>
      <c r="E38" s="241"/>
      <c r="F38" s="241"/>
      <c r="G38" s="242">
        <f>'C040'!B24</f>
        <v>0</v>
      </c>
      <c r="H38" s="243"/>
      <c r="I38" s="202"/>
    </row>
    <row r="39" spans="1:10">
      <c r="B39" s="220" t="s">
        <v>15</v>
      </c>
      <c r="C39" s="195">
        <v>703340</v>
      </c>
      <c r="D39" s="87" t="s">
        <v>5</v>
      </c>
      <c r="E39" s="88"/>
      <c r="F39" s="88"/>
      <c r="G39" s="117">
        <f>'E059'!B25</f>
        <v>5000</v>
      </c>
      <c r="H39" s="7"/>
      <c r="I39" s="202"/>
      <c r="J39" s="202"/>
    </row>
    <row r="40" spans="1:10" ht="42" thickBot="1">
      <c r="B40" s="244" t="s">
        <v>25</v>
      </c>
      <c r="C40" s="190">
        <v>87917.5</v>
      </c>
      <c r="D40" s="89"/>
      <c r="E40" s="90"/>
      <c r="F40" s="90"/>
      <c r="G40" s="118"/>
      <c r="H40" s="7"/>
      <c r="I40" s="202"/>
      <c r="J40" s="202"/>
    </row>
    <row r="41" spans="1:10" ht="15" thickBot="1">
      <c r="B41" s="245" t="s">
        <v>178</v>
      </c>
      <c r="C41" s="196">
        <f>SUM(C42:C44)</f>
        <v>87917.5</v>
      </c>
      <c r="D41" s="55"/>
      <c r="E41" s="48"/>
      <c r="F41" s="56"/>
      <c r="G41" s="49"/>
      <c r="H41" s="7"/>
      <c r="I41" s="202"/>
      <c r="J41" s="202"/>
    </row>
    <row r="42" spans="1:10" ht="18" customHeight="1">
      <c r="B42" s="106" t="s">
        <v>179</v>
      </c>
      <c r="C42" s="197">
        <v>70334</v>
      </c>
      <c r="D42" s="108" t="s">
        <v>184</v>
      </c>
      <c r="E42" s="109"/>
      <c r="F42" s="110"/>
      <c r="G42" s="52" t="s">
        <v>180</v>
      </c>
      <c r="H42" s="53" t="s">
        <v>181</v>
      </c>
      <c r="I42" s="202"/>
      <c r="J42" s="202"/>
    </row>
    <row r="43" spans="1:10" ht="24" customHeight="1" thickBot="1">
      <c r="B43" s="107"/>
      <c r="C43" s="198"/>
      <c r="D43" s="111"/>
      <c r="E43" s="112"/>
      <c r="F43" s="113"/>
      <c r="G43" s="51">
        <f>'E040'!B25</f>
        <v>0.3</v>
      </c>
      <c r="H43" s="41">
        <f>'X099'!B22</f>
        <v>0</v>
      </c>
      <c r="I43" s="202"/>
      <c r="J43" s="202"/>
    </row>
    <row r="44" spans="1:10" ht="27.75" customHeight="1" thickBot="1">
      <c r="B44" s="244" t="s">
        <v>240</v>
      </c>
      <c r="C44" s="199">
        <v>17583.5</v>
      </c>
      <c r="D44" s="103" t="s">
        <v>182</v>
      </c>
      <c r="E44" s="104"/>
      <c r="F44" s="105"/>
      <c r="G44" s="50"/>
      <c r="H44" s="7"/>
      <c r="I44" s="202"/>
      <c r="J44" s="202"/>
    </row>
    <row r="45" spans="1:10" ht="21.6" thickBot="1">
      <c r="A45" s="246"/>
      <c r="B45" s="247" t="s">
        <v>26</v>
      </c>
      <c r="C45" s="200">
        <f>C18+C23+C32+C37+C41</f>
        <v>2197937.5</v>
      </c>
      <c r="E45" s="248"/>
      <c r="G45" s="179"/>
      <c r="H45" s="202"/>
    </row>
    <row r="46" spans="1:10">
      <c r="G46" s="179"/>
      <c r="H46" s="179"/>
    </row>
    <row r="47" spans="1:10">
      <c r="G47" s="179"/>
      <c r="H47" s="179"/>
    </row>
    <row r="48" spans="1:10">
      <c r="G48" s="179"/>
      <c r="H48" s="179"/>
    </row>
    <row r="49" spans="7:8">
      <c r="G49" s="179"/>
      <c r="H49" s="179"/>
    </row>
    <row r="50" spans="7:8">
      <c r="G50" s="179"/>
      <c r="H50" s="179"/>
    </row>
    <row r="51" spans="7:8">
      <c r="G51" s="179"/>
      <c r="H51" s="179"/>
    </row>
    <row r="52" spans="7:8">
      <c r="G52" s="179"/>
      <c r="H52" s="179"/>
    </row>
    <row r="53" spans="7:8">
      <c r="G53" s="179"/>
      <c r="H53" s="179"/>
    </row>
    <row r="54" spans="7:8">
      <c r="G54" s="179"/>
      <c r="H54" s="179"/>
    </row>
    <row r="55" spans="7:8">
      <c r="G55" s="179"/>
      <c r="H55" s="179"/>
    </row>
    <row r="56" spans="7:8">
      <c r="G56" s="179"/>
      <c r="H56" s="179"/>
    </row>
    <row r="57" spans="7:8">
      <c r="G57" s="179"/>
      <c r="H57" s="179"/>
    </row>
    <row r="58" spans="7:8">
      <c r="G58" s="179"/>
      <c r="H58" s="179"/>
    </row>
    <row r="59" spans="7:8">
      <c r="G59" s="179"/>
      <c r="H59" s="179"/>
    </row>
    <row r="60" spans="7:8">
      <c r="G60" s="179"/>
      <c r="H60" s="179"/>
    </row>
    <row r="61" spans="7:8">
      <c r="G61" s="179"/>
      <c r="H61" s="179"/>
    </row>
    <row r="62" spans="7:8">
      <c r="G62" s="179"/>
      <c r="H62" s="179"/>
    </row>
    <row r="63" spans="7:8">
      <c r="G63" s="179"/>
      <c r="H63" s="179"/>
    </row>
    <row r="64" spans="7:8">
      <c r="G64" s="179"/>
      <c r="H64" s="179"/>
    </row>
    <row r="65" spans="7:8">
      <c r="G65" s="179"/>
      <c r="H65" s="179"/>
    </row>
    <row r="66" spans="7:8">
      <c r="G66" s="179"/>
      <c r="H66" s="179"/>
    </row>
    <row r="67" spans="7:8">
      <c r="G67" s="179"/>
      <c r="H67" s="179"/>
    </row>
    <row r="68" spans="7:8">
      <c r="G68" s="179"/>
      <c r="H68" s="179"/>
    </row>
    <row r="69" spans="7:8">
      <c r="G69" s="179"/>
      <c r="H69" s="179"/>
    </row>
    <row r="70" spans="7:8">
      <c r="G70" s="179"/>
      <c r="H70" s="179"/>
    </row>
    <row r="71" spans="7:8">
      <c r="G71" s="179"/>
      <c r="H71" s="179"/>
    </row>
    <row r="72" spans="7:8">
      <c r="G72" s="179"/>
      <c r="H72" s="179"/>
    </row>
    <row r="73" spans="7:8">
      <c r="G73" s="179"/>
      <c r="H73" s="179"/>
    </row>
    <row r="74" spans="7:8">
      <c r="G74" s="179"/>
      <c r="H74" s="179"/>
    </row>
    <row r="75" spans="7:8">
      <c r="G75" s="179"/>
      <c r="H75" s="179"/>
    </row>
    <row r="76" spans="7:8">
      <c r="G76" s="179"/>
      <c r="H76" s="179"/>
    </row>
    <row r="77" spans="7:8">
      <c r="G77" s="179"/>
      <c r="H77" s="179"/>
    </row>
    <row r="78" spans="7:8">
      <c r="G78" s="179"/>
      <c r="H78" s="179"/>
    </row>
    <row r="79" spans="7:8">
      <c r="G79" s="179"/>
      <c r="H79" s="179"/>
    </row>
    <row r="80" spans="7:8">
      <c r="G80" s="179"/>
      <c r="H80" s="179"/>
    </row>
    <row r="81" spans="7:8">
      <c r="G81" s="179"/>
      <c r="H81" s="179"/>
    </row>
    <row r="82" spans="7:8">
      <c r="G82" s="179"/>
      <c r="H82" s="179"/>
    </row>
    <row r="83" spans="7:8">
      <c r="G83" s="179"/>
      <c r="H83" s="179"/>
    </row>
    <row r="84" spans="7:8">
      <c r="G84" s="179"/>
      <c r="H84" s="179"/>
    </row>
    <row r="85" spans="7:8">
      <c r="G85" s="179"/>
      <c r="H85" s="179"/>
    </row>
    <row r="86" spans="7:8">
      <c r="G86" s="179"/>
      <c r="H86" s="179"/>
    </row>
    <row r="87" spans="7:8">
      <c r="G87" s="179"/>
      <c r="H87" s="179"/>
    </row>
    <row r="88" spans="7:8">
      <c r="G88" s="179"/>
      <c r="H88" s="179"/>
    </row>
    <row r="89" spans="7:8">
      <c r="G89" s="179"/>
      <c r="H89" s="179"/>
    </row>
    <row r="90" spans="7:8">
      <c r="G90" s="179"/>
      <c r="H90" s="179"/>
    </row>
    <row r="91" spans="7:8">
      <c r="G91" s="179"/>
      <c r="H91" s="179"/>
    </row>
    <row r="92" spans="7:8">
      <c r="G92" s="179"/>
      <c r="H92" s="179"/>
    </row>
    <row r="93" spans="7:8">
      <c r="G93" s="179"/>
      <c r="H93" s="179"/>
    </row>
    <row r="94" spans="7:8">
      <c r="G94" s="179"/>
      <c r="H94" s="179"/>
    </row>
    <row r="95" spans="7:8">
      <c r="G95" s="179"/>
      <c r="H95" s="179"/>
    </row>
    <row r="96" spans="7:8">
      <c r="G96" s="179"/>
      <c r="H96" s="179"/>
    </row>
    <row r="97" spans="7:8">
      <c r="G97" s="179"/>
      <c r="H97" s="179"/>
    </row>
    <row r="98" spans="7:8">
      <c r="G98" s="179"/>
      <c r="H98" s="179"/>
    </row>
    <row r="99" spans="7:8">
      <c r="G99" s="179"/>
      <c r="H99" s="179"/>
    </row>
    <row r="100" spans="7:8">
      <c r="G100" s="179"/>
      <c r="H100" s="179"/>
    </row>
    <row r="101" spans="7:8">
      <c r="G101" s="179"/>
      <c r="H101" s="179"/>
    </row>
    <row r="102" spans="7:8">
      <c r="G102" s="179"/>
      <c r="H102" s="179"/>
    </row>
    <row r="103" spans="7:8">
      <c r="G103" s="179"/>
      <c r="H103" s="179"/>
    </row>
    <row r="104" spans="7:8">
      <c r="G104" s="179"/>
      <c r="H104" s="179"/>
    </row>
    <row r="105" spans="7:8">
      <c r="G105" s="179"/>
      <c r="H105" s="179"/>
    </row>
    <row r="106" spans="7:8">
      <c r="G106" s="179"/>
      <c r="H106" s="179"/>
    </row>
    <row r="107" spans="7:8">
      <c r="G107" s="179"/>
      <c r="H107" s="179"/>
    </row>
    <row r="108" spans="7:8">
      <c r="G108" s="179"/>
      <c r="H108" s="179"/>
    </row>
    <row r="109" spans="7:8">
      <c r="G109" s="179"/>
      <c r="H109" s="179"/>
    </row>
    <row r="110" spans="7:8">
      <c r="G110" s="179"/>
      <c r="H110" s="179"/>
    </row>
    <row r="111" spans="7:8">
      <c r="G111" s="179"/>
      <c r="H111" s="179"/>
    </row>
    <row r="112" spans="7:8">
      <c r="G112" s="179"/>
      <c r="H112" s="179"/>
    </row>
    <row r="113" spans="7:8">
      <c r="G113" s="179"/>
      <c r="H113" s="179"/>
    </row>
    <row r="114" spans="7:8">
      <c r="G114" s="179"/>
      <c r="H114" s="179"/>
    </row>
    <row r="115" spans="7:8">
      <c r="G115" s="179"/>
      <c r="H115" s="179"/>
    </row>
    <row r="116" spans="7:8">
      <c r="G116" s="179"/>
      <c r="H116" s="179"/>
    </row>
    <row r="117" spans="7:8">
      <c r="G117" s="179"/>
      <c r="H117" s="179"/>
    </row>
    <row r="118" spans="7:8">
      <c r="G118" s="179"/>
      <c r="H118" s="179"/>
    </row>
    <row r="119" spans="7:8">
      <c r="G119" s="179"/>
      <c r="H119" s="179"/>
    </row>
    <row r="120" spans="7:8">
      <c r="G120" s="179"/>
      <c r="H120" s="179"/>
    </row>
    <row r="121" spans="7:8">
      <c r="G121" s="179"/>
      <c r="H121" s="179"/>
    </row>
    <row r="122" spans="7:8">
      <c r="G122" s="179"/>
      <c r="H122" s="179"/>
    </row>
    <row r="123" spans="7:8">
      <c r="G123" s="179"/>
      <c r="H123" s="179"/>
    </row>
    <row r="124" spans="7:8">
      <c r="G124" s="179"/>
      <c r="H124" s="179"/>
    </row>
    <row r="125" spans="7:8">
      <c r="G125" s="179"/>
      <c r="H125" s="179"/>
    </row>
    <row r="126" spans="7:8">
      <c r="G126" s="179"/>
      <c r="H126" s="179"/>
    </row>
    <row r="127" spans="7:8">
      <c r="G127" s="179"/>
      <c r="H127" s="179"/>
    </row>
    <row r="128" spans="7:8">
      <c r="G128" s="179"/>
      <c r="H128" s="179"/>
    </row>
    <row r="129" spans="7:8">
      <c r="G129" s="179"/>
      <c r="H129" s="179"/>
    </row>
    <row r="130" spans="7:8">
      <c r="G130" s="179"/>
      <c r="H130" s="179"/>
    </row>
    <row r="131" spans="7:8">
      <c r="G131" s="179"/>
      <c r="H131" s="179"/>
    </row>
    <row r="132" spans="7:8">
      <c r="G132" s="179"/>
      <c r="H132" s="179"/>
    </row>
    <row r="133" spans="7:8">
      <c r="G133" s="179"/>
      <c r="H133" s="179"/>
    </row>
    <row r="134" spans="7:8">
      <c r="G134" s="179"/>
      <c r="H134" s="179"/>
    </row>
    <row r="135" spans="7:8">
      <c r="G135" s="179"/>
      <c r="H135" s="179"/>
    </row>
    <row r="136" spans="7:8">
      <c r="G136" s="179"/>
      <c r="H136" s="179"/>
    </row>
    <row r="137" spans="7:8">
      <c r="G137" s="179"/>
      <c r="H137" s="179"/>
    </row>
    <row r="138" spans="7:8">
      <c r="G138" s="179"/>
      <c r="H138" s="179"/>
    </row>
    <row r="139" spans="7:8">
      <c r="G139" s="179"/>
      <c r="H139" s="179"/>
    </row>
    <row r="140" spans="7:8">
      <c r="G140" s="179"/>
      <c r="H140" s="179"/>
    </row>
    <row r="141" spans="7:8">
      <c r="G141" s="179"/>
      <c r="H141" s="179"/>
    </row>
    <row r="142" spans="7:8">
      <c r="G142" s="179"/>
      <c r="H142" s="179"/>
    </row>
    <row r="143" spans="7:8">
      <c r="G143" s="179"/>
      <c r="H143" s="179"/>
    </row>
    <row r="144" spans="7:8">
      <c r="G144" s="179"/>
      <c r="H144" s="179"/>
    </row>
    <row r="145" spans="7:8">
      <c r="G145" s="179"/>
      <c r="H145" s="179"/>
    </row>
    <row r="146" spans="7:8">
      <c r="G146" s="179"/>
      <c r="H146" s="179"/>
    </row>
    <row r="147" spans="7:8">
      <c r="G147" s="179"/>
      <c r="H147" s="179"/>
    </row>
    <row r="148" spans="7:8">
      <c r="G148" s="179"/>
      <c r="H148" s="179"/>
    </row>
    <row r="149" spans="7:8">
      <c r="G149" s="179"/>
      <c r="H149" s="179"/>
    </row>
    <row r="150" spans="7:8">
      <c r="G150" s="179"/>
      <c r="H150" s="179"/>
    </row>
    <row r="151" spans="7:8">
      <c r="G151" s="179"/>
      <c r="H151" s="179"/>
    </row>
    <row r="152" spans="7:8">
      <c r="G152" s="179"/>
      <c r="H152" s="179"/>
    </row>
    <row r="153" spans="7:8">
      <c r="G153" s="179"/>
      <c r="H153" s="179"/>
    </row>
    <row r="154" spans="7:8">
      <c r="G154" s="179"/>
      <c r="H154" s="179"/>
    </row>
    <row r="155" spans="7:8">
      <c r="G155" s="179"/>
      <c r="H155" s="179"/>
    </row>
    <row r="156" spans="7:8">
      <c r="G156" s="179"/>
      <c r="H156" s="179"/>
    </row>
    <row r="157" spans="7:8">
      <c r="G157" s="179"/>
      <c r="H157" s="179"/>
    </row>
    <row r="158" spans="7:8">
      <c r="G158" s="179"/>
      <c r="H158" s="179"/>
    </row>
    <row r="159" spans="7:8">
      <c r="G159" s="179"/>
      <c r="H159" s="179"/>
    </row>
    <row r="160" spans="7:8">
      <c r="G160" s="179"/>
      <c r="H160" s="179"/>
    </row>
    <row r="161" spans="7:8">
      <c r="G161" s="179"/>
      <c r="H161" s="179"/>
    </row>
    <row r="162" spans="7:8">
      <c r="G162" s="179"/>
      <c r="H162" s="179"/>
    </row>
    <row r="163" spans="7:8">
      <c r="G163" s="179"/>
      <c r="H163" s="179"/>
    </row>
    <row r="164" spans="7:8">
      <c r="G164" s="179"/>
      <c r="H164" s="179"/>
    </row>
    <row r="165" spans="7:8">
      <c r="G165" s="179"/>
      <c r="H165" s="179"/>
    </row>
    <row r="166" spans="7:8">
      <c r="G166" s="179"/>
      <c r="H166" s="179"/>
    </row>
    <row r="167" spans="7:8">
      <c r="G167" s="179"/>
      <c r="H167" s="179"/>
    </row>
    <row r="168" spans="7:8">
      <c r="G168" s="179"/>
      <c r="H168" s="179"/>
    </row>
    <row r="169" spans="7:8">
      <c r="G169" s="179"/>
      <c r="H169" s="179"/>
    </row>
    <row r="170" spans="7:8">
      <c r="G170" s="179"/>
      <c r="H170" s="179"/>
    </row>
    <row r="171" spans="7:8">
      <c r="G171" s="179"/>
      <c r="H171" s="179"/>
    </row>
    <row r="172" spans="7:8">
      <c r="G172" s="179"/>
      <c r="H172" s="179"/>
    </row>
    <row r="173" spans="7:8">
      <c r="G173" s="179"/>
      <c r="H173" s="179"/>
    </row>
    <row r="174" spans="7:8">
      <c r="G174" s="179"/>
      <c r="H174" s="179"/>
    </row>
    <row r="175" spans="7:8">
      <c r="G175" s="179"/>
      <c r="H175" s="179"/>
    </row>
    <row r="176" spans="7:8">
      <c r="G176" s="179"/>
      <c r="H176" s="179"/>
    </row>
    <row r="177" spans="7:8">
      <c r="G177" s="179"/>
      <c r="H177" s="179"/>
    </row>
    <row r="178" spans="7:8">
      <c r="G178" s="179"/>
      <c r="H178" s="179"/>
    </row>
    <row r="179" spans="7:8">
      <c r="G179" s="179"/>
      <c r="H179" s="179"/>
    </row>
    <row r="180" spans="7:8">
      <c r="G180" s="179"/>
      <c r="H180" s="179"/>
    </row>
    <row r="181" spans="7:8">
      <c r="G181" s="179"/>
      <c r="H181" s="179"/>
    </row>
    <row r="182" spans="7:8">
      <c r="G182" s="179"/>
      <c r="H182" s="179"/>
    </row>
    <row r="183" spans="7:8">
      <c r="G183" s="179"/>
      <c r="H183" s="179"/>
    </row>
    <row r="184" spans="7:8">
      <c r="G184" s="179"/>
      <c r="H184" s="179"/>
    </row>
    <row r="185" spans="7:8">
      <c r="G185" s="179"/>
      <c r="H185" s="179"/>
    </row>
    <row r="186" spans="7:8">
      <c r="G186" s="179"/>
      <c r="H186" s="179"/>
    </row>
    <row r="187" spans="7:8">
      <c r="G187" s="179"/>
      <c r="H187" s="179"/>
    </row>
    <row r="188" spans="7:8">
      <c r="G188" s="179"/>
      <c r="H188" s="179"/>
    </row>
    <row r="189" spans="7:8">
      <c r="G189" s="179"/>
      <c r="H189" s="179"/>
    </row>
    <row r="190" spans="7:8">
      <c r="G190" s="179"/>
      <c r="H190" s="179"/>
    </row>
    <row r="191" spans="7:8">
      <c r="G191" s="179"/>
      <c r="H191" s="179"/>
    </row>
    <row r="192" spans="7:8">
      <c r="G192" s="179"/>
      <c r="H192" s="179"/>
    </row>
    <row r="193" spans="7:8">
      <c r="G193" s="179"/>
      <c r="H193" s="179"/>
    </row>
    <row r="194" spans="7:8">
      <c r="G194" s="179"/>
      <c r="H194" s="179"/>
    </row>
    <row r="195" spans="7:8">
      <c r="G195" s="179"/>
      <c r="H195" s="179"/>
    </row>
    <row r="196" spans="7:8">
      <c r="G196" s="179"/>
      <c r="H196" s="179"/>
    </row>
    <row r="197" spans="7:8">
      <c r="G197" s="179"/>
      <c r="H197" s="179"/>
    </row>
    <row r="198" spans="7:8">
      <c r="G198" s="179"/>
      <c r="H198" s="179"/>
    </row>
    <row r="199" spans="7:8">
      <c r="G199" s="179"/>
      <c r="H199" s="179"/>
    </row>
    <row r="200" spans="7:8">
      <c r="G200" s="179"/>
      <c r="H200" s="179"/>
    </row>
    <row r="201" spans="7:8">
      <c r="G201" s="179"/>
      <c r="H201" s="179"/>
    </row>
    <row r="202" spans="7:8">
      <c r="G202" s="179"/>
      <c r="H202" s="179"/>
    </row>
    <row r="203" spans="7:8">
      <c r="G203" s="179"/>
      <c r="H203" s="179"/>
    </row>
    <row r="204" spans="7:8">
      <c r="G204" s="179"/>
      <c r="H204" s="179"/>
    </row>
    <row r="205" spans="7:8">
      <c r="G205" s="179"/>
      <c r="H205" s="179"/>
    </row>
    <row r="206" spans="7:8">
      <c r="G206" s="179"/>
      <c r="H206" s="179"/>
    </row>
    <row r="207" spans="7:8">
      <c r="G207" s="179"/>
      <c r="H207" s="179"/>
    </row>
    <row r="208" spans="7:8">
      <c r="G208" s="179"/>
      <c r="H208" s="179"/>
    </row>
    <row r="209" spans="7:8">
      <c r="G209" s="179"/>
      <c r="H209" s="179"/>
    </row>
    <row r="210" spans="7:8">
      <c r="G210" s="179"/>
      <c r="H210" s="179"/>
    </row>
    <row r="211" spans="7:8">
      <c r="G211" s="179"/>
      <c r="H211" s="179"/>
    </row>
    <row r="212" spans="7:8">
      <c r="G212" s="179"/>
      <c r="H212" s="179"/>
    </row>
    <row r="213" spans="7:8">
      <c r="G213" s="179"/>
      <c r="H213" s="179"/>
    </row>
    <row r="214" spans="7:8">
      <c r="G214" s="179"/>
      <c r="H214" s="179"/>
    </row>
    <row r="215" spans="7:8">
      <c r="G215" s="179"/>
      <c r="H215" s="179"/>
    </row>
    <row r="216" spans="7:8">
      <c r="G216" s="179"/>
      <c r="H216" s="179"/>
    </row>
    <row r="217" spans="7:8">
      <c r="G217" s="179"/>
      <c r="H217" s="179"/>
    </row>
    <row r="218" spans="7:8">
      <c r="G218" s="179"/>
      <c r="H218" s="179"/>
    </row>
    <row r="219" spans="7:8">
      <c r="G219" s="179"/>
      <c r="H219" s="179"/>
    </row>
    <row r="220" spans="7:8">
      <c r="G220" s="179"/>
      <c r="H220" s="179"/>
    </row>
    <row r="221" spans="7:8">
      <c r="G221" s="179"/>
      <c r="H221" s="179"/>
    </row>
    <row r="222" spans="7:8">
      <c r="G222" s="179"/>
      <c r="H222" s="179"/>
    </row>
    <row r="223" spans="7:8">
      <c r="G223" s="179"/>
      <c r="H223" s="179"/>
    </row>
    <row r="224" spans="7:8">
      <c r="G224" s="179"/>
      <c r="H224" s="179"/>
    </row>
    <row r="225" spans="7:8">
      <c r="G225" s="179"/>
      <c r="H225" s="179"/>
    </row>
    <row r="226" spans="7:8">
      <c r="G226" s="179"/>
      <c r="H226" s="179"/>
    </row>
    <row r="227" spans="7:8">
      <c r="G227" s="179"/>
      <c r="H227" s="179"/>
    </row>
    <row r="228" spans="7:8">
      <c r="G228" s="179"/>
      <c r="H228" s="179"/>
    </row>
    <row r="229" spans="7:8">
      <c r="G229" s="179"/>
      <c r="H229" s="179"/>
    </row>
    <row r="230" spans="7:8">
      <c r="G230" s="179"/>
      <c r="H230" s="179"/>
    </row>
    <row r="231" spans="7:8">
      <c r="G231" s="179"/>
      <c r="H231" s="179"/>
    </row>
    <row r="232" spans="7:8">
      <c r="G232" s="179"/>
      <c r="H232" s="179"/>
    </row>
    <row r="233" spans="7:8">
      <c r="G233" s="179"/>
      <c r="H233" s="179"/>
    </row>
    <row r="234" spans="7:8">
      <c r="G234" s="179"/>
      <c r="H234" s="179"/>
    </row>
    <row r="235" spans="7:8">
      <c r="G235" s="179"/>
      <c r="H235" s="179"/>
    </row>
    <row r="236" spans="7:8">
      <c r="G236" s="179"/>
      <c r="H236" s="179"/>
    </row>
    <row r="237" spans="7:8">
      <c r="G237" s="179"/>
      <c r="H237" s="179"/>
    </row>
    <row r="238" spans="7:8">
      <c r="G238" s="179"/>
      <c r="H238" s="179"/>
    </row>
    <row r="239" spans="7:8">
      <c r="G239" s="179"/>
      <c r="H239" s="179"/>
    </row>
    <row r="240" spans="7:8">
      <c r="G240" s="179"/>
      <c r="H240" s="179"/>
    </row>
    <row r="241" spans="7:8">
      <c r="G241" s="179"/>
      <c r="H241" s="179"/>
    </row>
    <row r="242" spans="7:8">
      <c r="G242" s="179"/>
      <c r="H242" s="179"/>
    </row>
    <row r="243" spans="7:8">
      <c r="G243" s="179"/>
      <c r="H243" s="179"/>
    </row>
    <row r="244" spans="7:8">
      <c r="G244" s="179"/>
      <c r="H244" s="179"/>
    </row>
    <row r="245" spans="7:8">
      <c r="G245" s="179"/>
      <c r="H245" s="179"/>
    </row>
    <row r="246" spans="7:8">
      <c r="G246" s="179"/>
      <c r="H246" s="179"/>
    </row>
    <row r="247" spans="7:8">
      <c r="G247" s="179"/>
      <c r="H247" s="179"/>
    </row>
    <row r="248" spans="7:8">
      <c r="G248" s="179"/>
      <c r="H248" s="179"/>
    </row>
    <row r="249" spans="7:8">
      <c r="G249" s="179"/>
      <c r="H249" s="179"/>
    </row>
    <row r="250" spans="7:8">
      <c r="G250" s="179"/>
      <c r="H250" s="179"/>
    </row>
    <row r="251" spans="7:8">
      <c r="G251" s="179"/>
      <c r="H251" s="179"/>
    </row>
    <row r="252" spans="7:8">
      <c r="G252" s="179"/>
      <c r="H252" s="179"/>
    </row>
    <row r="253" spans="7:8">
      <c r="G253" s="179"/>
      <c r="H253" s="179"/>
    </row>
    <row r="254" spans="7:8">
      <c r="G254" s="179"/>
      <c r="H254" s="179"/>
    </row>
    <row r="255" spans="7:8">
      <c r="G255" s="179"/>
      <c r="H255" s="179"/>
    </row>
    <row r="256" spans="7:8">
      <c r="G256" s="179"/>
      <c r="H256" s="179"/>
    </row>
    <row r="257" spans="7:8">
      <c r="G257" s="179"/>
      <c r="H257" s="179"/>
    </row>
    <row r="258" spans="7:8">
      <c r="G258" s="179"/>
      <c r="H258" s="179"/>
    </row>
    <row r="259" spans="7:8">
      <c r="G259" s="179"/>
      <c r="H259" s="179"/>
    </row>
    <row r="260" spans="7:8">
      <c r="G260" s="179"/>
      <c r="H260" s="179"/>
    </row>
    <row r="261" spans="7:8">
      <c r="G261" s="179"/>
      <c r="H261" s="179"/>
    </row>
    <row r="262" spans="7:8">
      <c r="G262" s="179"/>
      <c r="H262" s="179"/>
    </row>
    <row r="263" spans="7:8">
      <c r="G263" s="179"/>
      <c r="H263" s="179"/>
    </row>
    <row r="264" spans="7:8">
      <c r="G264" s="179"/>
      <c r="H264" s="179"/>
    </row>
    <row r="265" spans="7:8">
      <c r="G265" s="179"/>
      <c r="H265" s="179"/>
    </row>
    <row r="266" spans="7:8">
      <c r="G266" s="179"/>
      <c r="H266" s="179"/>
    </row>
    <row r="267" spans="7:8">
      <c r="G267" s="179"/>
      <c r="H267" s="179"/>
    </row>
    <row r="268" spans="7:8">
      <c r="G268" s="179"/>
      <c r="H268" s="179"/>
    </row>
    <row r="269" spans="7:8">
      <c r="G269" s="179"/>
      <c r="H269" s="179"/>
    </row>
    <row r="270" spans="7:8">
      <c r="G270" s="179"/>
      <c r="H270" s="179"/>
    </row>
    <row r="271" spans="7:8">
      <c r="G271" s="179"/>
      <c r="H271" s="179"/>
    </row>
    <row r="272" spans="7:8">
      <c r="G272" s="179"/>
      <c r="H272" s="179"/>
    </row>
    <row r="273" spans="7:8">
      <c r="G273" s="179"/>
      <c r="H273" s="179"/>
    </row>
  </sheetData>
  <mergeCells count="21">
    <mergeCell ref="D44:F44"/>
    <mergeCell ref="B42:B43"/>
    <mergeCell ref="C42:C43"/>
    <mergeCell ref="D42:F43"/>
    <mergeCell ref="H19:H22"/>
    <mergeCell ref="G39:G40"/>
    <mergeCell ref="D39:F40"/>
    <mergeCell ref="D7:F9"/>
    <mergeCell ref="C13:C14"/>
    <mergeCell ref="B13:B14"/>
    <mergeCell ref="D38:F38"/>
    <mergeCell ref="G19:G22"/>
    <mergeCell ref="D13:F14"/>
    <mergeCell ref="D19:F22"/>
    <mergeCell ref="D33:F33"/>
    <mergeCell ref="G24:G31"/>
    <mergeCell ref="D29:D31"/>
    <mergeCell ref="E29:E31"/>
    <mergeCell ref="F24:F31"/>
    <mergeCell ref="D34:F34"/>
    <mergeCell ref="D35:F36"/>
  </mergeCells>
  <printOptions horizontalCentered="1" verticalCentered="1"/>
  <pageMargins left="0.11811023622047245" right="0.11811023622047245" top="0.11811023622047245" bottom="0.11811023622047245" header="0" footer="0"/>
  <pageSetup paperSize="8" scale="77" orientation="landscape" r:id="rId1"/>
  <headerFooter>
    <oddFooter>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43"/>
  <sheetViews>
    <sheetView topLeftCell="A19" workbookViewId="0">
      <selection activeCell="C23" sqref="C23"/>
    </sheetView>
  </sheetViews>
  <sheetFormatPr baseColWidth="10" defaultRowHeight="14.4"/>
  <cols>
    <col min="1" max="1" width="60.6640625" customWidth="1"/>
    <col min="2" max="2" width="25.6640625" customWidth="1"/>
  </cols>
  <sheetData>
    <row r="1" spans="1:2" ht="25.8">
      <c r="A1" s="13" t="s">
        <v>41</v>
      </c>
      <c r="B1" s="14" t="s">
        <v>116</v>
      </c>
    </row>
    <row r="3" spans="1:2">
      <c r="A3" s="13" t="s">
        <v>43</v>
      </c>
    </row>
    <row r="4" spans="1:2">
      <c r="A4" s="129" t="s">
        <v>117</v>
      </c>
      <c r="B4" s="130"/>
    </row>
    <row r="6" spans="1:2">
      <c r="A6" s="13" t="s">
        <v>45</v>
      </c>
    </row>
    <row r="7" spans="1:2">
      <c r="A7" s="131" t="s">
        <v>139</v>
      </c>
      <c r="B7" s="132"/>
    </row>
    <row r="8" spans="1:2" ht="32.25" customHeight="1">
      <c r="A8" s="171" t="s">
        <v>118</v>
      </c>
      <c r="B8" s="172"/>
    </row>
    <row r="9" spans="1:2">
      <c r="A9" s="167" t="s">
        <v>119</v>
      </c>
      <c r="B9" s="168"/>
    </row>
    <row r="11" spans="1:2">
      <c r="A11" s="13" t="s">
        <v>50</v>
      </c>
    </row>
    <row r="12" spans="1:2" ht="29.25" customHeight="1">
      <c r="A12" s="129" t="s">
        <v>120</v>
      </c>
      <c r="B12" s="130"/>
    </row>
    <row r="14" spans="1:2">
      <c r="A14" s="13" t="s">
        <v>52</v>
      </c>
    </row>
    <row r="15" spans="1:2">
      <c r="A15" s="129" t="s">
        <v>21</v>
      </c>
      <c r="B15" s="130"/>
    </row>
    <row r="17" spans="1:2" ht="52.5" customHeight="1">
      <c r="A17" s="13" t="s">
        <v>55</v>
      </c>
      <c r="B17" s="15" t="s">
        <v>56</v>
      </c>
    </row>
    <row r="18" spans="1:2">
      <c r="A18" s="25" t="s">
        <v>121</v>
      </c>
      <c r="B18" s="42">
        <v>351670</v>
      </c>
    </row>
    <row r="19" spans="1:2">
      <c r="A19" s="19" t="s">
        <v>61</v>
      </c>
      <c r="B19" s="20">
        <f>SUM(B18:B18)</f>
        <v>351670</v>
      </c>
    </row>
    <row r="20" spans="1:2">
      <c r="A20" s="19"/>
    </row>
    <row r="21" spans="1:2">
      <c r="A21" s="13" t="s">
        <v>62</v>
      </c>
      <c r="B21" s="13" t="s">
        <v>138</v>
      </c>
    </row>
    <row r="22" spans="1:2">
      <c r="A22" s="21" t="s">
        <v>63</v>
      </c>
      <c r="B22" s="22">
        <v>0</v>
      </c>
    </row>
    <row r="23" spans="1:2">
      <c r="A23" s="21" t="s">
        <v>218</v>
      </c>
      <c r="B23" s="23">
        <v>5</v>
      </c>
    </row>
    <row r="24" spans="1:2">
      <c r="A24" s="24" t="s">
        <v>64</v>
      </c>
      <c r="B24" s="25">
        <f>B23-B22</f>
        <v>5</v>
      </c>
    </row>
    <row r="25" spans="1:2">
      <c r="A25" s="63" t="s">
        <v>219</v>
      </c>
      <c r="B25" s="6"/>
    </row>
    <row r="26" spans="1:2">
      <c r="A26" s="13" t="s">
        <v>65</v>
      </c>
    </row>
    <row r="27" spans="1:2" ht="15" customHeight="1">
      <c r="A27" s="121" t="s">
        <v>238</v>
      </c>
      <c r="B27" s="122"/>
    </row>
    <row r="29" spans="1:2">
      <c r="A29" s="13" t="s">
        <v>66</v>
      </c>
    </row>
    <row r="30" spans="1:2">
      <c r="A30" s="121" t="s">
        <v>239</v>
      </c>
      <c r="B30" s="122"/>
    </row>
    <row r="31" spans="1:2">
      <c r="A31" s="13"/>
    </row>
    <row r="32" spans="1:2">
      <c r="A32" s="13" t="s">
        <v>67</v>
      </c>
    </row>
    <row r="33" spans="1:2">
      <c r="A33" s="121" t="s">
        <v>237</v>
      </c>
      <c r="B33" s="122"/>
    </row>
    <row r="34" spans="1:2">
      <c r="A34" s="13"/>
    </row>
    <row r="35" spans="1:2">
      <c r="A35" s="13" t="s">
        <v>167</v>
      </c>
      <c r="B35" s="25">
        <f>B19/B24</f>
        <v>70334</v>
      </c>
    </row>
    <row r="37" spans="1:2">
      <c r="A37" s="13" t="s">
        <v>168</v>
      </c>
      <c r="B37" s="26" t="s">
        <v>217</v>
      </c>
    </row>
    <row r="39" spans="1:2">
      <c r="A39" s="13" t="s">
        <v>68</v>
      </c>
    </row>
    <row r="40" spans="1:2">
      <c r="A40" s="121"/>
      <c r="B40" s="122"/>
    </row>
    <row r="42" spans="1:2">
      <c r="A42" s="13" t="s">
        <v>69</v>
      </c>
    </row>
    <row r="43" spans="1:2">
      <c r="A43" s="121"/>
      <c r="B43" s="122"/>
    </row>
  </sheetData>
  <mergeCells count="11">
    <mergeCell ref="A43:B43"/>
    <mergeCell ref="A4:B4"/>
    <mergeCell ref="A7:B7"/>
    <mergeCell ref="A8:B8"/>
    <mergeCell ref="A9:B9"/>
    <mergeCell ref="A12:B12"/>
    <mergeCell ref="A15:B15"/>
    <mergeCell ref="A27:B27"/>
    <mergeCell ref="A30:B30"/>
    <mergeCell ref="A33:B33"/>
    <mergeCell ref="A40:B4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3"/>
  <sheetViews>
    <sheetView workbookViewId="0"/>
  </sheetViews>
  <sheetFormatPr baseColWidth="10" defaultRowHeight="14.4"/>
  <cols>
    <col min="1" max="1" width="60.6640625" customWidth="1"/>
    <col min="2" max="2" width="25.6640625" customWidth="1"/>
  </cols>
  <sheetData>
    <row r="1" spans="1:2" ht="25.8">
      <c r="A1" s="13" t="s">
        <v>41</v>
      </c>
      <c r="B1" s="14" t="s">
        <v>122</v>
      </c>
    </row>
    <row r="3" spans="1:2">
      <c r="A3" s="13" t="s">
        <v>43</v>
      </c>
    </row>
    <row r="4" spans="1:2">
      <c r="A4" s="129" t="s">
        <v>123</v>
      </c>
      <c r="B4" s="130"/>
    </row>
    <row r="6" spans="1:2">
      <c r="A6" s="13" t="s">
        <v>45</v>
      </c>
    </row>
    <row r="7" spans="1:2">
      <c r="A7" s="131" t="s">
        <v>124</v>
      </c>
      <c r="B7" s="132"/>
    </row>
    <row r="8" spans="1:2" ht="15" customHeight="1">
      <c r="A8" s="165" t="s">
        <v>125</v>
      </c>
      <c r="B8" s="166"/>
    </row>
    <row r="9" spans="1:2">
      <c r="A9" s="167" t="s">
        <v>126</v>
      </c>
      <c r="B9" s="168"/>
    </row>
    <row r="11" spans="1:2">
      <c r="A11" s="13" t="s">
        <v>50</v>
      </c>
    </row>
    <row r="12" spans="1:2" ht="32.25" customHeight="1">
      <c r="A12" s="129" t="s">
        <v>127</v>
      </c>
      <c r="B12" s="130"/>
    </row>
    <row r="14" spans="1:2">
      <c r="A14" s="13" t="s">
        <v>52</v>
      </c>
    </row>
    <row r="15" spans="1:2">
      <c r="A15" s="129" t="s">
        <v>14</v>
      </c>
      <c r="B15" s="130"/>
    </row>
    <row r="17" spans="1:2" ht="51.75" customHeight="1">
      <c r="A17" s="13" t="s">
        <v>55</v>
      </c>
      <c r="B17" s="15" t="s">
        <v>56</v>
      </c>
    </row>
    <row r="18" spans="1:2">
      <c r="A18" s="25" t="s">
        <v>128</v>
      </c>
      <c r="B18" s="42">
        <v>0</v>
      </c>
    </row>
    <row r="19" spans="1:2">
      <c r="A19" s="19" t="s">
        <v>61</v>
      </c>
      <c r="B19" s="20">
        <f>SUM(B18:B18)</f>
        <v>0</v>
      </c>
    </row>
    <row r="20" spans="1:2">
      <c r="A20" s="19"/>
    </row>
    <row r="21" spans="1:2">
      <c r="A21" s="13" t="s">
        <v>62</v>
      </c>
      <c r="B21" s="13" t="s">
        <v>136</v>
      </c>
    </row>
    <row r="22" spans="1:2">
      <c r="A22" s="21" t="s">
        <v>63</v>
      </c>
      <c r="B22" s="22">
        <v>0</v>
      </c>
    </row>
    <row r="23" spans="1:2">
      <c r="A23" s="21" t="s">
        <v>218</v>
      </c>
      <c r="B23" s="23">
        <v>0</v>
      </c>
    </row>
    <row r="24" spans="1:2">
      <c r="A24" s="24" t="s">
        <v>64</v>
      </c>
      <c r="B24" s="25">
        <f>B23-B22</f>
        <v>0</v>
      </c>
    </row>
    <row r="25" spans="1:2">
      <c r="A25" s="63" t="s">
        <v>219</v>
      </c>
      <c r="B25" s="6"/>
    </row>
    <row r="26" spans="1:2">
      <c r="A26" s="13" t="s">
        <v>65</v>
      </c>
    </row>
    <row r="27" spans="1:2">
      <c r="A27" s="121"/>
      <c r="B27" s="122"/>
    </row>
    <row r="29" spans="1:2">
      <c r="A29" s="13" t="s">
        <v>66</v>
      </c>
    </row>
    <row r="30" spans="1:2">
      <c r="A30" s="119"/>
      <c r="B30" s="120"/>
    </row>
    <row r="31" spans="1:2">
      <c r="A31" s="13"/>
    </row>
    <row r="32" spans="1:2">
      <c r="A32" s="13" t="s">
        <v>67</v>
      </c>
    </row>
    <row r="33" spans="1:2">
      <c r="A33" s="119"/>
      <c r="B33" s="120"/>
    </row>
    <row r="34" spans="1:2">
      <c r="A34" s="13"/>
    </row>
    <row r="35" spans="1:2">
      <c r="A35" s="13" t="s">
        <v>169</v>
      </c>
      <c r="B35" s="25" t="e">
        <f>B19/B24</f>
        <v>#DIV/0!</v>
      </c>
    </row>
    <row r="37" spans="1:2" ht="28.8">
      <c r="A37" s="13" t="s">
        <v>170</v>
      </c>
      <c r="B37" s="37" t="s">
        <v>137</v>
      </c>
    </row>
    <row r="39" spans="1:2">
      <c r="A39" s="13" t="s">
        <v>68</v>
      </c>
    </row>
    <row r="40" spans="1:2">
      <c r="A40" s="121"/>
      <c r="B40" s="122"/>
    </row>
    <row r="42" spans="1:2">
      <c r="A42" s="13" t="s">
        <v>69</v>
      </c>
    </row>
    <row r="43" spans="1:2">
      <c r="A43" s="121"/>
      <c r="B43" s="122"/>
    </row>
  </sheetData>
  <mergeCells count="11">
    <mergeCell ref="A15:B15"/>
    <mergeCell ref="A4:B4"/>
    <mergeCell ref="A7:B7"/>
    <mergeCell ref="A8:B8"/>
    <mergeCell ref="A9:B9"/>
    <mergeCell ref="A12:B12"/>
    <mergeCell ref="A27:B27"/>
    <mergeCell ref="A30:B30"/>
    <mergeCell ref="A33:B33"/>
    <mergeCell ref="A40:B40"/>
    <mergeCell ref="A43:B4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44"/>
  <sheetViews>
    <sheetView workbookViewId="0">
      <selection activeCell="D33" sqref="D33"/>
    </sheetView>
  </sheetViews>
  <sheetFormatPr baseColWidth="10" defaultRowHeight="14.4"/>
  <cols>
    <col min="1" max="1" width="60.6640625" customWidth="1"/>
    <col min="2" max="2" width="25.6640625" customWidth="1"/>
  </cols>
  <sheetData>
    <row r="1" spans="1:2" ht="25.8">
      <c r="A1" s="13" t="s">
        <v>41</v>
      </c>
      <c r="B1" s="14" t="s">
        <v>129</v>
      </c>
    </row>
    <row r="3" spans="1:2">
      <c r="A3" s="13" t="s">
        <v>43</v>
      </c>
    </row>
    <row r="4" spans="1:2" ht="33" customHeight="1">
      <c r="A4" s="129" t="s">
        <v>130</v>
      </c>
      <c r="B4" s="130"/>
    </row>
    <row r="6" spans="1:2">
      <c r="A6" s="13" t="s">
        <v>45</v>
      </c>
    </row>
    <row r="7" spans="1:2">
      <c r="A7" s="131" t="s">
        <v>75</v>
      </c>
      <c r="B7" s="132"/>
    </row>
    <row r="8" spans="1:2">
      <c r="A8" s="159" t="s">
        <v>131</v>
      </c>
      <c r="B8" s="160"/>
    </row>
    <row r="10" spans="1:2">
      <c r="A10" s="13" t="s">
        <v>50</v>
      </c>
    </row>
    <row r="11" spans="1:2" ht="33" customHeight="1">
      <c r="A11" s="129" t="s">
        <v>127</v>
      </c>
      <c r="B11" s="130"/>
    </row>
    <row r="13" spans="1:2">
      <c r="A13" s="13" t="s">
        <v>52</v>
      </c>
    </row>
    <row r="14" spans="1:2" ht="19.5" customHeight="1">
      <c r="A14" s="163" t="s">
        <v>15</v>
      </c>
      <c r="B14" s="164"/>
    </row>
    <row r="15" spans="1:2" ht="48.75" customHeight="1">
      <c r="A15" s="157" t="s">
        <v>25</v>
      </c>
      <c r="B15" s="158"/>
    </row>
    <row r="17" spans="1:2" ht="48.75" customHeight="1">
      <c r="A17" s="13" t="s">
        <v>55</v>
      </c>
      <c r="B17" s="15" t="s">
        <v>56</v>
      </c>
    </row>
    <row r="18" spans="1:2">
      <c r="A18" s="16" t="s">
        <v>132</v>
      </c>
      <c r="B18" s="42">
        <v>703340</v>
      </c>
    </row>
    <row r="19" spans="1:2">
      <c r="A19" s="18" t="s">
        <v>133</v>
      </c>
      <c r="B19" s="45">
        <v>87917.5</v>
      </c>
    </row>
    <row r="20" spans="1:2">
      <c r="A20" s="19" t="s">
        <v>61</v>
      </c>
      <c r="B20" s="33">
        <f>SUM(B18:B19)</f>
        <v>791257.5</v>
      </c>
    </row>
    <row r="21" spans="1:2">
      <c r="A21" s="19"/>
    </row>
    <row r="22" spans="1:2">
      <c r="A22" s="13" t="s">
        <v>62</v>
      </c>
      <c r="B22" s="36" t="s">
        <v>134</v>
      </c>
    </row>
    <row r="23" spans="1:2">
      <c r="A23" s="21" t="s">
        <v>63</v>
      </c>
      <c r="B23" s="22">
        <v>0</v>
      </c>
    </row>
    <row r="24" spans="1:2">
      <c r="A24" s="21" t="s">
        <v>218</v>
      </c>
      <c r="B24" s="23">
        <v>5000</v>
      </c>
    </row>
    <row r="25" spans="1:2">
      <c r="A25" s="24" t="s">
        <v>64</v>
      </c>
      <c r="B25" s="25">
        <f>B24-B23</f>
        <v>5000</v>
      </c>
    </row>
    <row r="26" spans="1:2">
      <c r="A26" s="63" t="s">
        <v>219</v>
      </c>
      <c r="B26" s="6"/>
    </row>
    <row r="27" spans="1:2">
      <c r="A27" s="13" t="s">
        <v>65</v>
      </c>
    </row>
    <row r="28" spans="1:2">
      <c r="A28" s="121" t="s">
        <v>242</v>
      </c>
      <c r="B28" s="122"/>
    </row>
    <row r="30" spans="1:2">
      <c r="A30" s="13" t="s">
        <v>66</v>
      </c>
    </row>
    <row r="31" spans="1:2">
      <c r="A31" s="121" t="s">
        <v>241</v>
      </c>
      <c r="B31" s="122"/>
    </row>
    <row r="32" spans="1:2">
      <c r="A32" s="13"/>
    </row>
    <row r="33" spans="1:2">
      <c r="A33" s="13" t="s">
        <v>67</v>
      </c>
    </row>
    <row r="34" spans="1:2">
      <c r="A34" s="121" t="s">
        <v>243</v>
      </c>
      <c r="B34" s="122"/>
    </row>
    <row r="35" spans="1:2">
      <c r="A35" s="13"/>
    </row>
    <row r="36" spans="1:2">
      <c r="A36" s="13" t="s">
        <v>171</v>
      </c>
      <c r="B36" s="25">
        <f>B20/B25</f>
        <v>158.25149999999999</v>
      </c>
    </row>
    <row r="38" spans="1:2" ht="27" customHeight="1">
      <c r="A38" s="38" t="s">
        <v>172</v>
      </c>
      <c r="B38" s="37" t="s">
        <v>135</v>
      </c>
    </row>
    <row r="40" spans="1:2">
      <c r="A40" s="13" t="s">
        <v>68</v>
      </c>
    </row>
    <row r="41" spans="1:2">
      <c r="A41" s="121"/>
      <c r="B41" s="122"/>
    </row>
    <row r="43" spans="1:2">
      <c r="A43" s="13" t="s">
        <v>69</v>
      </c>
    </row>
    <row r="44" spans="1:2">
      <c r="A44" s="121"/>
      <c r="B44" s="122"/>
    </row>
  </sheetData>
  <mergeCells count="11">
    <mergeCell ref="A4:B4"/>
    <mergeCell ref="A7:B7"/>
    <mergeCell ref="A8:B8"/>
    <mergeCell ref="A11:B11"/>
    <mergeCell ref="A44:B44"/>
    <mergeCell ref="A14:B14"/>
    <mergeCell ref="A15:B15"/>
    <mergeCell ref="A28:B28"/>
    <mergeCell ref="A31:B31"/>
    <mergeCell ref="A34:B34"/>
    <mergeCell ref="A41:B4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30"/>
  <sheetViews>
    <sheetView topLeftCell="A7" workbookViewId="0"/>
  </sheetViews>
  <sheetFormatPr baseColWidth="10" defaultRowHeight="14.4"/>
  <cols>
    <col min="1" max="1" width="60.109375" customWidth="1"/>
    <col min="2" max="2" width="27" customWidth="1"/>
  </cols>
  <sheetData>
    <row r="1" spans="1:3" ht="21.75" customHeight="1">
      <c r="A1" s="13" t="s">
        <v>188</v>
      </c>
      <c r="B1" s="14" t="s">
        <v>186</v>
      </c>
    </row>
    <row r="3" spans="1:3">
      <c r="A3" s="13" t="s">
        <v>43</v>
      </c>
    </row>
    <row r="4" spans="1:3" ht="15" customHeight="1">
      <c r="A4" s="129" t="s">
        <v>187</v>
      </c>
      <c r="B4" s="130"/>
    </row>
    <row r="6" spans="1:3">
      <c r="A6" s="13" t="s">
        <v>45</v>
      </c>
    </row>
    <row r="7" spans="1:3">
      <c r="A7" s="131" t="s">
        <v>185</v>
      </c>
      <c r="B7" s="132"/>
    </row>
    <row r="8" spans="1:3" ht="15" customHeight="1">
      <c r="A8" s="133" t="s">
        <v>196</v>
      </c>
      <c r="B8" s="134"/>
    </row>
    <row r="9" spans="1:3" ht="15" customHeight="1">
      <c r="A9" s="135" t="s">
        <v>197</v>
      </c>
      <c r="B9" s="136"/>
    </row>
    <row r="10" spans="1:3" ht="15" customHeight="1">
      <c r="A10" s="137" t="s">
        <v>198</v>
      </c>
      <c r="B10" s="138"/>
    </row>
    <row r="12" spans="1:3">
      <c r="A12" s="13" t="s">
        <v>50</v>
      </c>
    </row>
    <row r="13" spans="1:3" ht="30.75" customHeight="1">
      <c r="A13" s="174" t="s">
        <v>189</v>
      </c>
      <c r="B13" s="175"/>
      <c r="C13" s="17"/>
    </row>
    <row r="14" spans="1:3" ht="32.25" customHeight="1">
      <c r="A14" s="173" t="s">
        <v>190</v>
      </c>
      <c r="B14" s="126"/>
    </row>
    <row r="15" spans="1:3">
      <c r="A15" s="59"/>
      <c r="B15" s="59"/>
    </row>
    <row r="16" spans="1:3">
      <c r="A16" s="13" t="s">
        <v>52</v>
      </c>
    </row>
    <row r="17" spans="1:2" ht="15" customHeight="1">
      <c r="A17" s="123" t="s">
        <v>191</v>
      </c>
      <c r="B17" s="124"/>
    </row>
    <row r="18" spans="1:2" ht="15" customHeight="1">
      <c r="A18" s="127" t="s">
        <v>179</v>
      </c>
      <c r="B18" s="128"/>
    </row>
    <row r="20" spans="1:2" ht="33" customHeight="1">
      <c r="A20" s="13" t="s">
        <v>55</v>
      </c>
      <c r="B20" s="60" t="s">
        <v>194</v>
      </c>
    </row>
    <row r="21" spans="1:2">
      <c r="A21" s="16" t="s">
        <v>192</v>
      </c>
      <c r="B21" s="42">
        <v>0</v>
      </c>
    </row>
    <row r="22" spans="1:2">
      <c r="A22" s="18" t="s">
        <v>193</v>
      </c>
      <c r="B22" s="45">
        <v>0</v>
      </c>
    </row>
    <row r="23" spans="1:2">
      <c r="A23" s="19"/>
    </row>
    <row r="24" spans="1:2">
      <c r="A24" s="13"/>
    </row>
    <row r="25" spans="1:2">
      <c r="A25" s="13" t="s">
        <v>195</v>
      </c>
      <c r="B25" s="61">
        <v>0</v>
      </c>
    </row>
    <row r="27" spans="1:2">
      <c r="A27" s="13" t="s">
        <v>199</v>
      </c>
      <c r="B27" s="62" t="e">
        <f>SUM(B21:B22)/B25</f>
        <v>#DIV/0!</v>
      </c>
    </row>
    <row r="29" spans="1:2">
      <c r="A29" s="13" t="s">
        <v>69</v>
      </c>
    </row>
    <row r="30" spans="1:2">
      <c r="A30" s="121"/>
      <c r="B30" s="122"/>
    </row>
  </sheetData>
  <mergeCells count="10">
    <mergeCell ref="A14:B14"/>
    <mergeCell ref="A30:B30"/>
    <mergeCell ref="A17:B17"/>
    <mergeCell ref="A18:B18"/>
    <mergeCell ref="A4:B4"/>
    <mergeCell ref="A7:B7"/>
    <mergeCell ref="A8:B8"/>
    <mergeCell ref="A9:B9"/>
    <mergeCell ref="A10:B10"/>
    <mergeCell ref="A13:B13"/>
  </mergeCells>
  <pageMargins left="0.7" right="0.7" top="0.75" bottom="0.75" header="0.3" footer="0.3"/>
  <ignoredErrors>
    <ignoredError sqref="B27" evalError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:B39"/>
  <sheetViews>
    <sheetView workbookViewId="0">
      <selection activeCell="E32" sqref="E32"/>
    </sheetView>
  </sheetViews>
  <sheetFormatPr baseColWidth="10" defaultRowHeight="14.4"/>
  <cols>
    <col min="1" max="1" width="60.88671875" customWidth="1"/>
    <col min="2" max="2" width="27.5546875" customWidth="1"/>
  </cols>
  <sheetData>
    <row r="1" spans="1:2" ht="25.8">
      <c r="A1" s="13" t="s">
        <v>41</v>
      </c>
      <c r="B1" s="14" t="s">
        <v>200</v>
      </c>
    </row>
    <row r="3" spans="1:2">
      <c r="A3" s="13" t="s">
        <v>43</v>
      </c>
    </row>
    <row r="4" spans="1:2" ht="32.25" customHeight="1">
      <c r="A4" s="129" t="s">
        <v>201</v>
      </c>
      <c r="B4" s="130"/>
    </row>
    <row r="6" spans="1:2">
      <c r="A6" s="13" t="s">
        <v>45</v>
      </c>
    </row>
    <row r="7" spans="1:2">
      <c r="A7" s="131" t="s">
        <v>202</v>
      </c>
      <c r="B7" s="132"/>
    </row>
    <row r="8" spans="1:2" ht="27" customHeight="1">
      <c r="A8" s="133" t="s">
        <v>203</v>
      </c>
      <c r="B8" s="134"/>
    </row>
    <row r="9" spans="1:2" ht="27" customHeight="1">
      <c r="A9" s="135" t="s">
        <v>205</v>
      </c>
      <c r="B9" s="136"/>
    </row>
    <row r="10" spans="1:2" ht="27" customHeight="1">
      <c r="A10" s="137" t="s">
        <v>204</v>
      </c>
      <c r="B10" s="138"/>
    </row>
    <row r="12" spans="1:2">
      <c r="A12" s="13" t="s">
        <v>50</v>
      </c>
    </row>
    <row r="13" spans="1:2" ht="34.5" customHeight="1">
      <c r="A13" s="129" t="s">
        <v>190</v>
      </c>
      <c r="B13" s="130"/>
    </row>
    <row r="15" spans="1:2">
      <c r="A15" s="13" t="s">
        <v>52</v>
      </c>
    </row>
    <row r="16" spans="1:2" ht="15" customHeight="1">
      <c r="A16" s="129" t="s">
        <v>179</v>
      </c>
      <c r="B16" s="130"/>
    </row>
    <row r="18" spans="1:2" ht="54.75" customHeight="1">
      <c r="A18" s="13" t="s">
        <v>55</v>
      </c>
      <c r="B18" s="15" t="s">
        <v>56</v>
      </c>
    </row>
    <row r="19" spans="1:2">
      <c r="A19" s="25" t="s">
        <v>193</v>
      </c>
      <c r="B19" s="42">
        <v>70334</v>
      </c>
    </row>
    <row r="20" spans="1:2">
      <c r="A20" s="19" t="s">
        <v>61</v>
      </c>
      <c r="B20" s="20">
        <f>SUM(B19:B19)</f>
        <v>70334</v>
      </c>
    </row>
    <row r="21" spans="1:2">
      <c r="A21" s="19"/>
    </row>
    <row r="22" spans="1:2">
      <c r="A22" s="13" t="s">
        <v>62</v>
      </c>
      <c r="B22" s="13" t="s">
        <v>214</v>
      </c>
    </row>
    <row r="23" spans="1:2">
      <c r="A23" s="21" t="s">
        <v>63</v>
      </c>
      <c r="B23" s="22">
        <v>0</v>
      </c>
    </row>
    <row r="24" spans="1:2">
      <c r="A24" s="21" t="s">
        <v>218</v>
      </c>
      <c r="B24" s="23">
        <v>0.3</v>
      </c>
    </row>
    <row r="25" spans="1:2">
      <c r="A25" s="24" t="s">
        <v>64</v>
      </c>
      <c r="B25" s="25">
        <f>B24-B23</f>
        <v>0.3</v>
      </c>
    </row>
    <row r="26" spans="1:2">
      <c r="A26" s="63" t="s">
        <v>219</v>
      </c>
      <c r="B26" s="6"/>
    </row>
    <row r="27" spans="1:2">
      <c r="A27" s="13" t="s">
        <v>65</v>
      </c>
    </row>
    <row r="28" spans="1:2">
      <c r="A28" s="121" t="s">
        <v>246</v>
      </c>
      <c r="B28" s="122"/>
    </row>
    <row r="30" spans="1:2">
      <c r="A30" s="13" t="s">
        <v>66</v>
      </c>
    </row>
    <row r="31" spans="1:2">
      <c r="A31" s="119" t="s">
        <v>247</v>
      </c>
      <c r="B31" s="120"/>
    </row>
    <row r="32" spans="1:2">
      <c r="A32" s="13"/>
    </row>
    <row r="33" spans="1:2">
      <c r="A33" s="13" t="s">
        <v>67</v>
      </c>
    </row>
    <row r="34" spans="1:2">
      <c r="A34" s="119" t="s">
        <v>248</v>
      </c>
      <c r="B34" s="120"/>
    </row>
    <row r="35" spans="1:2">
      <c r="A35" s="13"/>
    </row>
    <row r="36" spans="1:2">
      <c r="A36" s="13" t="s">
        <v>206</v>
      </c>
      <c r="B36" s="25">
        <f>B20/B25</f>
        <v>234446.66666666669</v>
      </c>
    </row>
    <row r="38" spans="1:2">
      <c r="A38" s="13" t="s">
        <v>69</v>
      </c>
    </row>
    <row r="39" spans="1:2">
      <c r="A39" s="121" t="s">
        <v>249</v>
      </c>
      <c r="B39" s="122"/>
    </row>
  </sheetData>
  <mergeCells count="11">
    <mergeCell ref="A34:B34"/>
    <mergeCell ref="A39:B39"/>
    <mergeCell ref="A16:B16"/>
    <mergeCell ref="A28:B28"/>
    <mergeCell ref="A31:B31"/>
    <mergeCell ref="A13:B13"/>
    <mergeCell ref="A4:B4"/>
    <mergeCell ref="A7:B7"/>
    <mergeCell ref="A8:B8"/>
    <mergeCell ref="A9:B9"/>
    <mergeCell ref="A10:B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7"/>
  <sheetViews>
    <sheetView workbookViewId="0">
      <selection activeCell="A21" sqref="A21"/>
    </sheetView>
  </sheetViews>
  <sheetFormatPr baseColWidth="10" defaultRowHeight="14.4"/>
  <cols>
    <col min="1" max="1" width="61.88671875" customWidth="1"/>
    <col min="2" max="2" width="28.109375" customWidth="1"/>
  </cols>
  <sheetData>
    <row r="1" spans="1:2" ht="25.8">
      <c r="A1" s="13" t="s">
        <v>41</v>
      </c>
      <c r="B1" s="14" t="s">
        <v>207</v>
      </c>
    </row>
    <row r="3" spans="1:2">
      <c r="A3" s="13" t="s">
        <v>43</v>
      </c>
    </row>
    <row r="4" spans="1:2" ht="38.25" customHeight="1">
      <c r="A4" s="129" t="s">
        <v>208</v>
      </c>
      <c r="B4" s="130"/>
    </row>
    <row r="6" spans="1:2">
      <c r="A6" s="13" t="s">
        <v>45</v>
      </c>
    </row>
    <row r="7" spans="1:2">
      <c r="A7" s="131" t="s">
        <v>75</v>
      </c>
      <c r="B7" s="132"/>
    </row>
    <row r="8" spans="1:2" ht="26.25" customHeight="1">
      <c r="A8" s="176" t="s">
        <v>209</v>
      </c>
      <c r="B8" s="177"/>
    </row>
    <row r="10" spans="1:2">
      <c r="A10" s="13" t="s">
        <v>50</v>
      </c>
    </row>
    <row r="11" spans="1:2" ht="51.75" customHeight="1">
      <c r="A11" s="129" t="s">
        <v>210</v>
      </c>
      <c r="B11" s="130"/>
    </row>
    <row r="13" spans="1:2">
      <c r="A13" s="13" t="s">
        <v>52</v>
      </c>
    </row>
    <row r="14" spans="1:2">
      <c r="A14" s="129" t="s">
        <v>211</v>
      </c>
      <c r="B14" s="130"/>
    </row>
    <row r="16" spans="1:2" ht="50.25" customHeight="1">
      <c r="A16" s="13" t="s">
        <v>55</v>
      </c>
      <c r="B16" s="15" t="s">
        <v>56</v>
      </c>
    </row>
    <row r="17" spans="1:2">
      <c r="A17" s="25" t="s">
        <v>212</v>
      </c>
      <c r="B17" s="42">
        <v>17583.5</v>
      </c>
    </row>
    <row r="18" spans="1:2">
      <c r="A18" s="19" t="s">
        <v>61</v>
      </c>
      <c r="B18" s="20">
        <f>SUM(B17:B17)</f>
        <v>17583.5</v>
      </c>
    </row>
    <row r="19" spans="1:2">
      <c r="A19" s="19"/>
    </row>
    <row r="20" spans="1:2">
      <c r="A20" s="13" t="s">
        <v>62</v>
      </c>
      <c r="B20" s="13" t="s">
        <v>213</v>
      </c>
    </row>
    <row r="21" spans="1:2">
      <c r="A21" s="21" t="s">
        <v>63</v>
      </c>
      <c r="B21" s="22">
        <v>0</v>
      </c>
    </row>
    <row r="22" spans="1:2">
      <c r="A22" s="21" t="s">
        <v>218</v>
      </c>
      <c r="B22" s="23">
        <v>3</v>
      </c>
    </row>
    <row r="23" spans="1:2">
      <c r="A23" s="24" t="s">
        <v>64</v>
      </c>
      <c r="B23" s="25">
        <f>B22-B21</f>
        <v>3</v>
      </c>
    </row>
    <row r="24" spans="1:2">
      <c r="A24" s="63" t="s">
        <v>219</v>
      </c>
      <c r="B24" s="6"/>
    </row>
    <row r="25" spans="1:2">
      <c r="A25" s="13" t="s">
        <v>65</v>
      </c>
    </row>
    <row r="26" spans="1:2">
      <c r="A26" s="121" t="s">
        <v>246</v>
      </c>
      <c r="B26" s="122"/>
    </row>
    <row r="28" spans="1:2">
      <c r="A28" s="13" t="s">
        <v>66</v>
      </c>
    </row>
    <row r="29" spans="1:2">
      <c r="A29" s="119" t="s">
        <v>244</v>
      </c>
      <c r="B29" s="120"/>
    </row>
    <row r="30" spans="1:2">
      <c r="A30" s="13"/>
    </row>
    <row r="31" spans="1:2">
      <c r="A31" s="13" t="s">
        <v>67</v>
      </c>
    </row>
    <row r="32" spans="1:2">
      <c r="A32" s="119" t="s">
        <v>245</v>
      </c>
      <c r="B32" s="120"/>
    </row>
    <row r="33" spans="1:2">
      <c r="A33" s="13"/>
    </row>
    <row r="34" spans="1:2">
      <c r="A34" s="13" t="s">
        <v>154</v>
      </c>
      <c r="B34" s="25">
        <f>B18/B23</f>
        <v>5861.166666666667</v>
      </c>
    </row>
    <row r="36" spans="1:2">
      <c r="A36" s="13" t="s">
        <v>69</v>
      </c>
    </row>
    <row r="37" spans="1:2">
      <c r="A37" s="121"/>
      <c r="B37" s="122"/>
    </row>
  </sheetData>
  <mergeCells count="9">
    <mergeCell ref="A37:B37"/>
    <mergeCell ref="A14:B14"/>
    <mergeCell ref="A26:B26"/>
    <mergeCell ref="A29:B29"/>
    <mergeCell ref="A4:B4"/>
    <mergeCell ref="A7:B7"/>
    <mergeCell ref="A8:B8"/>
    <mergeCell ref="A11:B11"/>
    <mergeCell ref="A32:B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0"/>
  <sheetViews>
    <sheetView topLeftCell="A22" workbookViewId="0">
      <selection activeCell="B22" sqref="B22:B23"/>
    </sheetView>
  </sheetViews>
  <sheetFormatPr baseColWidth="10" defaultRowHeight="14.4"/>
  <cols>
    <col min="1" max="1" width="60.6640625" customWidth="1"/>
    <col min="2" max="2" width="25.6640625" customWidth="1"/>
    <col min="3" max="3" width="43.44140625" customWidth="1"/>
  </cols>
  <sheetData>
    <row r="1" spans="1:2" ht="25.8">
      <c r="A1" s="13" t="s">
        <v>41</v>
      </c>
      <c r="B1" s="14" t="s">
        <v>42</v>
      </c>
    </row>
    <row r="3" spans="1:2">
      <c r="A3" s="13" t="s">
        <v>43</v>
      </c>
    </row>
    <row r="4" spans="1:2" ht="18.75" customHeight="1">
      <c r="A4" s="129" t="s">
        <v>44</v>
      </c>
      <c r="B4" s="130"/>
    </row>
    <row r="6" spans="1:2">
      <c r="A6" s="13" t="s">
        <v>45</v>
      </c>
    </row>
    <row r="7" spans="1:2">
      <c r="A7" s="131" t="s">
        <v>46</v>
      </c>
      <c r="B7" s="132"/>
    </row>
    <row r="8" spans="1:2">
      <c r="A8" s="133" t="s">
        <v>47</v>
      </c>
      <c r="B8" s="134"/>
    </row>
    <row r="9" spans="1:2">
      <c r="A9" s="135" t="s">
        <v>48</v>
      </c>
      <c r="B9" s="136"/>
    </row>
    <row r="10" spans="1:2">
      <c r="A10" s="137" t="s">
        <v>49</v>
      </c>
      <c r="B10" s="138"/>
    </row>
    <row r="12" spans="1:2">
      <c r="A12" s="13" t="s">
        <v>50</v>
      </c>
    </row>
    <row r="13" spans="1:2" ht="34.5" customHeight="1">
      <c r="A13" s="129" t="s">
        <v>51</v>
      </c>
      <c r="B13" s="130"/>
    </row>
    <row r="15" spans="1:2">
      <c r="A15" s="13" t="s">
        <v>52</v>
      </c>
    </row>
    <row r="16" spans="1:2" ht="45" customHeight="1">
      <c r="A16" s="123" t="s">
        <v>220</v>
      </c>
      <c r="B16" s="124"/>
    </row>
    <row r="17" spans="1:2" ht="30" customHeight="1">
      <c r="A17" s="125" t="s">
        <v>17</v>
      </c>
      <c r="B17" s="126"/>
    </row>
    <row r="18" spans="1:2" ht="31.5" customHeight="1">
      <c r="A18" s="125" t="s">
        <v>18</v>
      </c>
      <c r="B18" s="126"/>
    </row>
    <row r="19" spans="1:2" ht="49.5" customHeight="1">
      <c r="A19" s="127" t="s">
        <v>54</v>
      </c>
      <c r="B19" s="128"/>
    </row>
    <row r="21" spans="1:2" ht="48.75" customHeight="1">
      <c r="A21" s="13" t="s">
        <v>55</v>
      </c>
      <c r="B21" s="15" t="s">
        <v>56</v>
      </c>
    </row>
    <row r="22" spans="1:2">
      <c r="A22" s="16" t="s">
        <v>57</v>
      </c>
      <c r="B22" s="42">
        <v>87917.5</v>
      </c>
    </row>
    <row r="23" spans="1:2">
      <c r="A23" s="17" t="s">
        <v>58</v>
      </c>
      <c r="B23" s="43">
        <v>52750.5</v>
      </c>
    </row>
    <row r="24" spans="1:2">
      <c r="A24" s="17" t="s">
        <v>59</v>
      </c>
      <c r="B24" s="44">
        <v>0</v>
      </c>
    </row>
    <row r="25" spans="1:2">
      <c r="A25" s="18" t="s">
        <v>60</v>
      </c>
      <c r="B25" s="45">
        <v>0</v>
      </c>
    </row>
    <row r="26" spans="1:2">
      <c r="A26" s="19" t="s">
        <v>61</v>
      </c>
      <c r="B26" s="20">
        <f>SUM(B22:B25)</f>
        <v>140668</v>
      </c>
    </row>
    <row r="27" spans="1:2">
      <c r="A27" s="19"/>
    </row>
    <row r="28" spans="1:2">
      <c r="A28" s="13" t="s">
        <v>62</v>
      </c>
      <c r="B28" s="13" t="s">
        <v>152</v>
      </c>
    </row>
    <row r="29" spans="1:2">
      <c r="A29" s="21" t="s">
        <v>63</v>
      </c>
      <c r="B29" s="22">
        <v>0</v>
      </c>
    </row>
    <row r="30" spans="1:2">
      <c r="A30" s="21" t="s">
        <v>218</v>
      </c>
      <c r="B30" s="23">
        <v>10000</v>
      </c>
    </row>
    <row r="31" spans="1:2">
      <c r="A31" s="24" t="s">
        <v>64</v>
      </c>
      <c r="B31" s="25">
        <f>B30-B29</f>
        <v>10000</v>
      </c>
    </row>
    <row r="32" spans="1:2" ht="15.75" customHeight="1">
      <c r="A32" s="63" t="s">
        <v>219</v>
      </c>
      <c r="B32" s="6"/>
    </row>
    <row r="33" spans="1:2">
      <c r="A33" s="13" t="s">
        <v>65</v>
      </c>
    </row>
    <row r="34" spans="1:2">
      <c r="A34" s="121" t="s">
        <v>222</v>
      </c>
      <c r="B34" s="122"/>
    </row>
    <row r="36" spans="1:2">
      <c r="A36" s="13" t="s">
        <v>66</v>
      </c>
    </row>
    <row r="37" spans="1:2">
      <c r="A37" s="119" t="s">
        <v>223</v>
      </c>
      <c r="B37" s="120"/>
    </row>
    <row r="38" spans="1:2">
      <c r="A38" s="13"/>
    </row>
    <row r="39" spans="1:2">
      <c r="A39" s="13" t="s">
        <v>67</v>
      </c>
    </row>
    <row r="40" spans="1:2">
      <c r="A40" s="119" t="s">
        <v>224</v>
      </c>
      <c r="B40" s="120"/>
    </row>
    <row r="41" spans="1:2">
      <c r="A41" s="13"/>
    </row>
    <row r="42" spans="1:2">
      <c r="A42" s="13" t="s">
        <v>154</v>
      </c>
      <c r="B42" s="25">
        <f>B26/B31</f>
        <v>14.066800000000001</v>
      </c>
    </row>
    <row r="44" spans="1:2">
      <c r="A44" s="13" t="s">
        <v>155</v>
      </c>
      <c r="B44" s="26" t="s">
        <v>174</v>
      </c>
    </row>
    <row r="46" spans="1:2">
      <c r="A46" s="13" t="s">
        <v>68</v>
      </c>
    </row>
    <row r="47" spans="1:2">
      <c r="A47" s="121"/>
      <c r="B47" s="122"/>
    </row>
    <row r="49" spans="1:2">
      <c r="A49" s="13" t="s">
        <v>69</v>
      </c>
    </row>
    <row r="50" spans="1:2">
      <c r="A50" s="121"/>
      <c r="B50" s="122"/>
    </row>
  </sheetData>
  <mergeCells count="15">
    <mergeCell ref="A13:B13"/>
    <mergeCell ref="A4:B4"/>
    <mergeCell ref="A7:B7"/>
    <mergeCell ref="A8:B8"/>
    <mergeCell ref="A9:B9"/>
    <mergeCell ref="A10:B10"/>
    <mergeCell ref="A40:B40"/>
    <mergeCell ref="A47:B47"/>
    <mergeCell ref="A50:B50"/>
    <mergeCell ref="A16:B16"/>
    <mergeCell ref="A17:B17"/>
    <mergeCell ref="A18:B18"/>
    <mergeCell ref="A19:B19"/>
    <mergeCell ref="A34:B34"/>
    <mergeCell ref="A37:B3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50"/>
  <sheetViews>
    <sheetView topLeftCell="A19" workbookViewId="0">
      <selection activeCell="A34" sqref="A34:B40"/>
    </sheetView>
  </sheetViews>
  <sheetFormatPr baseColWidth="10" defaultRowHeight="14.4"/>
  <cols>
    <col min="1" max="1" width="60.6640625" customWidth="1"/>
    <col min="2" max="2" width="25.6640625" customWidth="1"/>
  </cols>
  <sheetData>
    <row r="1" spans="1:2" ht="25.8">
      <c r="A1" s="13" t="s">
        <v>41</v>
      </c>
      <c r="B1" s="14" t="s">
        <v>70</v>
      </c>
    </row>
    <row r="3" spans="1:2">
      <c r="A3" s="13" t="s">
        <v>43</v>
      </c>
    </row>
    <row r="4" spans="1:2" ht="33" customHeight="1">
      <c r="A4" s="129" t="s">
        <v>76</v>
      </c>
      <c r="B4" s="130"/>
    </row>
    <row r="6" spans="1:2">
      <c r="A6" s="13" t="s">
        <v>45</v>
      </c>
    </row>
    <row r="7" spans="1:2">
      <c r="A7" s="131" t="s">
        <v>46</v>
      </c>
      <c r="B7" s="132"/>
    </row>
    <row r="8" spans="1:2" ht="15" customHeight="1">
      <c r="A8" s="139" t="s">
        <v>71</v>
      </c>
      <c r="B8" s="140"/>
    </row>
    <row r="9" spans="1:2">
      <c r="A9" s="141" t="s">
        <v>48</v>
      </c>
      <c r="B9" s="142"/>
    </row>
    <row r="10" spans="1:2" ht="15" customHeight="1">
      <c r="A10" s="143" t="s">
        <v>72</v>
      </c>
      <c r="B10" s="144"/>
    </row>
    <row r="12" spans="1:2">
      <c r="A12" s="13" t="s">
        <v>50</v>
      </c>
    </row>
    <row r="13" spans="1:2" ht="33.75" customHeight="1">
      <c r="A13" s="129" t="s">
        <v>51</v>
      </c>
      <c r="B13" s="130"/>
    </row>
    <row r="15" spans="1:2">
      <c r="A15" s="13" t="s">
        <v>52</v>
      </c>
    </row>
    <row r="16" spans="1:2" ht="49.5" customHeight="1">
      <c r="A16" s="123" t="s">
        <v>53</v>
      </c>
      <c r="B16" s="124"/>
    </row>
    <row r="17" spans="1:2" ht="31.5" customHeight="1">
      <c r="A17" s="125" t="s">
        <v>17</v>
      </c>
      <c r="B17" s="126"/>
    </row>
    <row r="18" spans="1:2" ht="29.25" customHeight="1">
      <c r="A18" s="125" t="s">
        <v>18</v>
      </c>
      <c r="B18" s="126"/>
    </row>
    <row r="19" spans="1:2" ht="47.25" customHeight="1">
      <c r="A19" s="127" t="s">
        <v>54</v>
      </c>
      <c r="B19" s="128"/>
    </row>
    <row r="21" spans="1:2" ht="48" customHeight="1">
      <c r="A21" s="13" t="s">
        <v>55</v>
      </c>
      <c r="B21" s="15" t="s">
        <v>56</v>
      </c>
    </row>
    <row r="22" spans="1:2">
      <c r="A22" s="16" t="s">
        <v>57</v>
      </c>
      <c r="B22" s="42">
        <v>87917.5</v>
      </c>
    </row>
    <row r="23" spans="1:2">
      <c r="A23" s="17" t="s">
        <v>58</v>
      </c>
      <c r="B23" s="43">
        <v>52750.5</v>
      </c>
    </row>
    <row r="24" spans="1:2">
      <c r="A24" s="17" t="s">
        <v>59</v>
      </c>
      <c r="B24" s="44">
        <v>0</v>
      </c>
    </row>
    <row r="25" spans="1:2">
      <c r="A25" s="18" t="s">
        <v>60</v>
      </c>
      <c r="B25" s="45">
        <v>0</v>
      </c>
    </row>
    <row r="26" spans="1:2">
      <c r="A26" s="19" t="s">
        <v>61</v>
      </c>
      <c r="B26" s="20">
        <f>SUM(B22:B25)</f>
        <v>140668</v>
      </c>
    </row>
    <row r="27" spans="1:2">
      <c r="A27" s="19"/>
    </row>
    <row r="28" spans="1:2">
      <c r="A28" s="13" t="s">
        <v>62</v>
      </c>
      <c r="B28" s="13" t="s">
        <v>153</v>
      </c>
    </row>
    <row r="29" spans="1:2">
      <c r="A29" s="21" t="s">
        <v>63</v>
      </c>
      <c r="B29" s="22">
        <v>0</v>
      </c>
    </row>
    <row r="30" spans="1:2">
      <c r="A30" s="21" t="s">
        <v>218</v>
      </c>
      <c r="B30" s="23">
        <v>120</v>
      </c>
    </row>
    <row r="31" spans="1:2">
      <c r="A31" s="24" t="s">
        <v>64</v>
      </c>
      <c r="B31" s="25">
        <v>60</v>
      </c>
    </row>
    <row r="32" spans="1:2">
      <c r="A32" s="63" t="s">
        <v>219</v>
      </c>
      <c r="B32" s="6"/>
    </row>
    <row r="33" spans="1:2">
      <c r="A33" s="13" t="s">
        <v>65</v>
      </c>
    </row>
    <row r="34" spans="1:2">
      <c r="A34" s="121" t="s">
        <v>225</v>
      </c>
      <c r="B34" s="122"/>
    </row>
    <row r="36" spans="1:2">
      <c r="A36" s="13" t="s">
        <v>66</v>
      </c>
    </row>
    <row r="37" spans="1:2">
      <c r="A37" s="121" t="s">
        <v>226</v>
      </c>
      <c r="B37" s="122"/>
    </row>
    <row r="38" spans="1:2">
      <c r="A38" s="13"/>
    </row>
    <row r="39" spans="1:2">
      <c r="A39" s="13" t="s">
        <v>67</v>
      </c>
    </row>
    <row r="40" spans="1:2">
      <c r="A40" s="121" t="s">
        <v>227</v>
      </c>
      <c r="B40" s="122"/>
    </row>
    <row r="41" spans="1:2">
      <c r="A41" s="13"/>
    </row>
    <row r="42" spans="1:2">
      <c r="A42" s="13" t="s">
        <v>154</v>
      </c>
      <c r="B42" s="25">
        <f>B26/B31</f>
        <v>2344.4666666666667</v>
      </c>
    </row>
    <row r="44" spans="1:2">
      <c r="A44" s="13" t="s">
        <v>156</v>
      </c>
      <c r="B44" s="26" t="s">
        <v>173</v>
      </c>
    </row>
    <row r="46" spans="1:2">
      <c r="A46" s="13" t="s">
        <v>68</v>
      </c>
    </row>
    <row r="47" spans="1:2">
      <c r="A47" s="121"/>
      <c r="B47" s="122"/>
    </row>
    <row r="49" spans="1:2">
      <c r="A49" s="13" t="s">
        <v>69</v>
      </c>
    </row>
    <row r="50" spans="1:2">
      <c r="A50" s="121"/>
      <c r="B50" s="122"/>
    </row>
  </sheetData>
  <mergeCells count="15">
    <mergeCell ref="A13:B13"/>
    <mergeCell ref="A4:B4"/>
    <mergeCell ref="A7:B7"/>
    <mergeCell ref="A8:B8"/>
    <mergeCell ref="A9:B9"/>
    <mergeCell ref="A10:B10"/>
    <mergeCell ref="A40:B40"/>
    <mergeCell ref="A47:B47"/>
    <mergeCell ref="A50:B50"/>
    <mergeCell ref="A16:B16"/>
    <mergeCell ref="A17:B17"/>
    <mergeCell ref="A18:B18"/>
    <mergeCell ref="A19:B19"/>
    <mergeCell ref="A34:B34"/>
    <mergeCell ref="A37:B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4"/>
  <sheetViews>
    <sheetView topLeftCell="A16" workbookViewId="0">
      <selection activeCell="A31" sqref="A31"/>
    </sheetView>
  </sheetViews>
  <sheetFormatPr baseColWidth="10" defaultRowHeight="14.4"/>
  <cols>
    <col min="1" max="1" width="60.6640625" customWidth="1"/>
    <col min="2" max="2" width="25.6640625" customWidth="1"/>
  </cols>
  <sheetData>
    <row r="1" spans="1:2" ht="25.8">
      <c r="A1" s="13" t="s">
        <v>41</v>
      </c>
      <c r="B1" s="14" t="s">
        <v>73</v>
      </c>
    </row>
    <row r="3" spans="1:2">
      <c r="A3" s="13" t="s">
        <v>43</v>
      </c>
    </row>
    <row r="4" spans="1:2" ht="33" customHeight="1">
      <c r="A4" s="129" t="s">
        <v>74</v>
      </c>
      <c r="B4" s="130"/>
    </row>
    <row r="6" spans="1:2">
      <c r="A6" s="13" t="s">
        <v>45</v>
      </c>
    </row>
    <row r="7" spans="1:2">
      <c r="A7" s="151" t="s">
        <v>75</v>
      </c>
      <c r="B7" s="152"/>
    </row>
    <row r="8" spans="1:2">
      <c r="A8" s="29" t="s">
        <v>77</v>
      </c>
      <c r="B8" s="30"/>
    </row>
    <row r="9" spans="1:2">
      <c r="A9" s="27" t="s">
        <v>78</v>
      </c>
      <c r="B9" s="28"/>
    </row>
    <row r="10" spans="1:2">
      <c r="A10" s="31"/>
      <c r="B10" s="32"/>
    </row>
    <row r="12" spans="1:2">
      <c r="A12" s="13" t="s">
        <v>50</v>
      </c>
    </row>
    <row r="13" spans="1:2" ht="50.25" customHeight="1">
      <c r="A13" s="129" t="s">
        <v>90</v>
      </c>
      <c r="B13" s="130"/>
    </row>
    <row r="15" spans="1:2">
      <c r="A15" s="13" t="s">
        <v>52</v>
      </c>
    </row>
    <row r="16" spans="1:2">
      <c r="A16" s="145" t="s">
        <v>12</v>
      </c>
      <c r="B16" s="146"/>
    </row>
    <row r="17" spans="1:2" ht="27.75" customHeight="1">
      <c r="A17" s="147" t="s">
        <v>13</v>
      </c>
      <c r="B17" s="148"/>
    </row>
    <row r="18" spans="1:2">
      <c r="A18" s="149" t="s">
        <v>22</v>
      </c>
      <c r="B18" s="150"/>
    </row>
    <row r="20" spans="1:2" ht="45.75" customHeight="1">
      <c r="A20" s="13" t="s">
        <v>55</v>
      </c>
      <c r="B20" s="15" t="s">
        <v>56</v>
      </c>
    </row>
    <row r="21" spans="1:2">
      <c r="A21" s="16" t="s">
        <v>79</v>
      </c>
      <c r="B21" s="42">
        <v>0</v>
      </c>
    </row>
    <row r="22" spans="1:2">
      <c r="A22" s="17" t="s">
        <v>80</v>
      </c>
      <c r="B22" s="43">
        <v>65058.950000000004</v>
      </c>
    </row>
    <row r="23" spans="1:2">
      <c r="A23" s="18" t="s">
        <v>81</v>
      </c>
      <c r="B23" s="46">
        <v>585530.55000000005</v>
      </c>
    </row>
    <row r="24" spans="1:2">
      <c r="A24" s="19" t="s">
        <v>61</v>
      </c>
      <c r="B24" s="33">
        <f>SUM(B21:B23)</f>
        <v>650589.5</v>
      </c>
    </row>
    <row r="25" spans="1:2">
      <c r="A25" s="19"/>
    </row>
    <row r="26" spans="1:2">
      <c r="A26" s="13" t="s">
        <v>62</v>
      </c>
      <c r="B26" s="13" t="s">
        <v>149</v>
      </c>
    </row>
    <row r="27" spans="1:2">
      <c r="A27" s="21"/>
      <c r="B27" s="22">
        <v>1</v>
      </c>
    </row>
    <row r="28" spans="1:2">
      <c r="A28" s="24"/>
      <c r="B28" s="6"/>
    </row>
    <row r="29" spans="1:2">
      <c r="A29" s="13" t="s">
        <v>65</v>
      </c>
    </row>
    <row r="30" spans="1:2">
      <c r="A30" s="121" t="s">
        <v>230</v>
      </c>
      <c r="B30" s="122"/>
    </row>
    <row r="32" spans="1:2">
      <c r="A32" s="13" t="s">
        <v>66</v>
      </c>
    </row>
    <row r="33" spans="1:2">
      <c r="A33" s="119" t="s">
        <v>228</v>
      </c>
      <c r="B33" s="120"/>
    </row>
    <row r="34" spans="1:2">
      <c r="A34" s="13"/>
    </row>
    <row r="35" spans="1:2">
      <c r="A35" s="13" t="s">
        <v>67</v>
      </c>
    </row>
    <row r="36" spans="1:2">
      <c r="A36" s="119" t="s">
        <v>229</v>
      </c>
      <c r="B36" s="120"/>
    </row>
    <row r="37" spans="1:2">
      <c r="A37" s="13"/>
    </row>
    <row r="38" spans="1:2" ht="28.8">
      <c r="A38" s="39" t="s">
        <v>150</v>
      </c>
      <c r="B38" s="37" t="s">
        <v>177</v>
      </c>
    </row>
    <row r="40" spans="1:2">
      <c r="A40" s="13" t="s">
        <v>68</v>
      </c>
    </row>
    <row r="41" spans="1:2">
      <c r="A41" s="121"/>
      <c r="B41" s="122"/>
    </row>
    <row r="43" spans="1:2">
      <c r="A43" s="13" t="s">
        <v>69</v>
      </c>
    </row>
    <row r="44" spans="1:2">
      <c r="A44" s="121"/>
      <c r="B44" s="122"/>
    </row>
  </sheetData>
  <mergeCells count="11">
    <mergeCell ref="A4:B4"/>
    <mergeCell ref="A7:B7"/>
    <mergeCell ref="A13:B13"/>
    <mergeCell ref="A36:B36"/>
    <mergeCell ref="A41:B41"/>
    <mergeCell ref="A44:B44"/>
    <mergeCell ref="A16:B16"/>
    <mergeCell ref="A17:B17"/>
    <mergeCell ref="A18:B18"/>
    <mergeCell ref="A30:B30"/>
    <mergeCell ref="A33:B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44"/>
  <sheetViews>
    <sheetView topLeftCell="A7" workbookViewId="0"/>
  </sheetViews>
  <sheetFormatPr baseColWidth="10" defaultRowHeight="14.4"/>
  <cols>
    <col min="1" max="1" width="60.6640625" customWidth="1"/>
    <col min="2" max="2" width="25.6640625" customWidth="1"/>
  </cols>
  <sheetData>
    <row r="1" spans="1:2" ht="25.8">
      <c r="A1" s="13" t="s">
        <v>41</v>
      </c>
      <c r="B1" s="14" t="s">
        <v>82</v>
      </c>
    </row>
    <row r="3" spans="1:2">
      <c r="A3" s="13" t="s">
        <v>43</v>
      </c>
    </row>
    <row r="4" spans="1:2">
      <c r="A4" s="129" t="s">
        <v>83</v>
      </c>
      <c r="B4" s="130"/>
    </row>
    <row r="6" spans="1:2">
      <c r="A6" s="13" t="s">
        <v>45</v>
      </c>
    </row>
    <row r="7" spans="1:2">
      <c r="A7" s="131" t="s">
        <v>84</v>
      </c>
      <c r="B7" s="132"/>
    </row>
    <row r="8" spans="1:2">
      <c r="A8" s="139" t="s">
        <v>85</v>
      </c>
      <c r="B8" s="140"/>
    </row>
    <row r="9" spans="1:2">
      <c r="A9" s="141" t="s">
        <v>86</v>
      </c>
      <c r="B9" s="142"/>
    </row>
    <row r="10" spans="1:2">
      <c r="A10" s="143" t="s">
        <v>87</v>
      </c>
      <c r="B10" s="144"/>
    </row>
    <row r="12" spans="1:2">
      <c r="A12" s="13" t="s">
        <v>50</v>
      </c>
    </row>
    <row r="13" spans="1:2">
      <c r="A13" s="153" t="s">
        <v>88</v>
      </c>
      <c r="B13" s="154"/>
    </row>
    <row r="15" spans="1:2">
      <c r="A15" s="13" t="s">
        <v>52</v>
      </c>
    </row>
    <row r="16" spans="1:2" ht="36" customHeight="1">
      <c r="A16" s="129" t="s">
        <v>89</v>
      </c>
      <c r="B16" s="130"/>
    </row>
    <row r="18" spans="1:2" ht="48.75" customHeight="1">
      <c r="A18" s="13" t="s">
        <v>55</v>
      </c>
      <c r="B18" s="15" t="s">
        <v>56</v>
      </c>
    </row>
    <row r="19" spans="1:2">
      <c r="A19" s="25" t="s">
        <v>91</v>
      </c>
      <c r="B19" s="42">
        <v>0</v>
      </c>
    </row>
    <row r="20" spans="1:2">
      <c r="A20" s="19" t="s">
        <v>61</v>
      </c>
      <c r="B20" s="20">
        <f>SUM(B19:B19)</f>
        <v>0</v>
      </c>
    </row>
    <row r="21" spans="1:2">
      <c r="A21" s="19"/>
    </row>
    <row r="22" spans="1:2">
      <c r="A22" s="13" t="s">
        <v>62</v>
      </c>
      <c r="B22" s="13" t="s">
        <v>147</v>
      </c>
    </row>
    <row r="23" spans="1:2">
      <c r="A23" s="21" t="s">
        <v>63</v>
      </c>
      <c r="B23" s="22">
        <v>0</v>
      </c>
    </row>
    <row r="24" spans="1:2">
      <c r="A24" s="21" t="s">
        <v>218</v>
      </c>
      <c r="B24" s="23">
        <v>0</v>
      </c>
    </row>
    <row r="25" spans="1:2">
      <c r="A25" s="24" t="s">
        <v>64</v>
      </c>
      <c r="B25" s="25">
        <f>B24-B23</f>
        <v>0</v>
      </c>
    </row>
    <row r="26" spans="1:2">
      <c r="A26" s="63" t="s">
        <v>219</v>
      </c>
      <c r="B26" s="6"/>
    </row>
    <row r="27" spans="1:2">
      <c r="A27" s="13" t="s">
        <v>65</v>
      </c>
    </row>
    <row r="28" spans="1:2">
      <c r="A28" s="121"/>
      <c r="B28" s="122"/>
    </row>
    <row r="30" spans="1:2">
      <c r="A30" s="13" t="s">
        <v>66</v>
      </c>
    </row>
    <row r="31" spans="1:2">
      <c r="A31" s="119"/>
      <c r="B31" s="120"/>
    </row>
    <row r="32" spans="1:2">
      <c r="A32" s="13"/>
    </row>
    <row r="33" spans="1:2">
      <c r="A33" s="13" t="s">
        <v>67</v>
      </c>
    </row>
    <row r="34" spans="1:2">
      <c r="A34" s="119"/>
      <c r="B34" s="120"/>
    </row>
    <row r="35" spans="1:2">
      <c r="A35" s="13"/>
    </row>
    <row r="36" spans="1:2">
      <c r="A36" s="13" t="s">
        <v>157</v>
      </c>
      <c r="B36" s="25" t="e">
        <f>B20/B25</f>
        <v>#DIV/0!</v>
      </c>
    </row>
    <row r="38" spans="1:2">
      <c r="A38" s="13" t="s">
        <v>158</v>
      </c>
      <c r="B38" s="26" t="s">
        <v>148</v>
      </c>
    </row>
    <row r="40" spans="1:2">
      <c r="A40" s="13" t="s">
        <v>68</v>
      </c>
    </row>
    <row r="41" spans="1:2">
      <c r="A41" s="121"/>
      <c r="B41" s="122"/>
    </row>
    <row r="43" spans="1:2">
      <c r="A43" s="13" t="s">
        <v>69</v>
      </c>
    </row>
    <row r="44" spans="1:2">
      <c r="A44" s="121"/>
      <c r="B44" s="122"/>
    </row>
  </sheetData>
  <mergeCells count="12">
    <mergeCell ref="A13:B13"/>
    <mergeCell ref="A4:B4"/>
    <mergeCell ref="A7:B7"/>
    <mergeCell ref="A8:B8"/>
    <mergeCell ref="A9:B9"/>
    <mergeCell ref="A10:B10"/>
    <mergeCell ref="A34:B34"/>
    <mergeCell ref="A41:B41"/>
    <mergeCell ref="A44:B44"/>
    <mergeCell ref="A16:B16"/>
    <mergeCell ref="A28:B28"/>
    <mergeCell ref="A31:B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7"/>
  <sheetViews>
    <sheetView topLeftCell="A22" workbookViewId="0">
      <selection activeCell="C37" sqref="C37"/>
    </sheetView>
  </sheetViews>
  <sheetFormatPr baseColWidth="10" defaultRowHeight="14.4"/>
  <cols>
    <col min="1" max="1" width="60.6640625" customWidth="1"/>
    <col min="2" max="2" width="25.6640625" customWidth="1"/>
  </cols>
  <sheetData>
    <row r="1" spans="1:2" ht="25.8">
      <c r="A1" s="13" t="s">
        <v>41</v>
      </c>
      <c r="B1" s="14" t="s">
        <v>92</v>
      </c>
    </row>
    <row r="3" spans="1:2">
      <c r="A3" s="13" t="s">
        <v>43</v>
      </c>
    </row>
    <row r="4" spans="1:2" ht="15" customHeight="1">
      <c r="A4" s="129" t="s">
        <v>93</v>
      </c>
      <c r="B4" s="130"/>
    </row>
    <row r="6" spans="1:2">
      <c r="A6" s="13" t="s">
        <v>45</v>
      </c>
    </row>
    <row r="7" spans="1:2">
      <c r="A7" s="131" t="s">
        <v>94</v>
      </c>
      <c r="B7" s="132"/>
    </row>
    <row r="8" spans="1:2">
      <c r="A8" s="159" t="s">
        <v>95</v>
      </c>
      <c r="B8" s="160"/>
    </row>
    <row r="10" spans="1:2">
      <c r="A10" s="13" t="s">
        <v>50</v>
      </c>
    </row>
    <row r="11" spans="1:2">
      <c r="A11" s="161" t="s">
        <v>88</v>
      </c>
      <c r="B11" s="162"/>
    </row>
    <row r="12" spans="1:2" ht="50.25" customHeight="1">
      <c r="A12" s="127" t="s">
        <v>90</v>
      </c>
      <c r="B12" s="128"/>
    </row>
    <row r="14" spans="1:2">
      <c r="A14" s="13" t="s">
        <v>52</v>
      </c>
    </row>
    <row r="15" spans="1:2" ht="15" customHeight="1">
      <c r="A15" s="163" t="s">
        <v>7</v>
      </c>
      <c r="B15" s="164"/>
    </row>
    <row r="16" spans="1:2" ht="15" customHeight="1">
      <c r="A16" s="155" t="s">
        <v>8</v>
      </c>
      <c r="B16" s="156"/>
    </row>
    <row r="17" spans="1:2" ht="49.5" customHeight="1">
      <c r="A17" s="155" t="s">
        <v>9</v>
      </c>
      <c r="B17" s="156"/>
    </row>
    <row r="18" spans="1:2" ht="32.25" customHeight="1">
      <c r="A18" s="155" t="s">
        <v>10</v>
      </c>
      <c r="B18" s="156"/>
    </row>
    <row r="19" spans="1:2" ht="37.5" customHeight="1">
      <c r="A19" s="155" t="s">
        <v>11</v>
      </c>
      <c r="B19" s="156"/>
    </row>
    <row r="20" spans="1:2" ht="37.5" customHeight="1">
      <c r="A20" s="155" t="s">
        <v>12</v>
      </c>
      <c r="B20" s="156"/>
    </row>
    <row r="21" spans="1:2" ht="35.25" customHeight="1">
      <c r="A21" s="155" t="s">
        <v>13</v>
      </c>
      <c r="B21" s="156"/>
    </row>
    <row r="22" spans="1:2" ht="15" customHeight="1">
      <c r="A22" s="157" t="s">
        <v>22</v>
      </c>
      <c r="B22" s="158"/>
    </row>
    <row r="23" spans="1:2" ht="15" customHeight="1">
      <c r="A23" s="34"/>
      <c r="B23" s="34"/>
    </row>
    <row r="24" spans="1:2" ht="43.2">
      <c r="A24" s="13" t="s">
        <v>55</v>
      </c>
      <c r="B24" s="15" t="s">
        <v>56</v>
      </c>
    </row>
    <row r="25" spans="1:2">
      <c r="A25" s="35" t="s">
        <v>96</v>
      </c>
      <c r="B25" s="42">
        <v>0</v>
      </c>
    </row>
    <row r="26" spans="1:2">
      <c r="A26" s="35" t="s">
        <v>97</v>
      </c>
      <c r="B26" s="47">
        <v>0</v>
      </c>
    </row>
    <row r="27" spans="1:2">
      <c r="A27" s="35" t="s">
        <v>98</v>
      </c>
      <c r="B27" s="47">
        <v>0</v>
      </c>
    </row>
    <row r="28" spans="1:2">
      <c r="A28" s="35" t="s">
        <v>99</v>
      </c>
      <c r="B28" s="47">
        <v>0</v>
      </c>
    </row>
    <row r="29" spans="1:2">
      <c r="A29" s="35" t="s">
        <v>91</v>
      </c>
      <c r="B29" s="47">
        <v>0</v>
      </c>
    </row>
    <row r="30" spans="1:2">
      <c r="A30" s="35" t="s">
        <v>79</v>
      </c>
      <c r="B30" s="47">
        <v>0</v>
      </c>
    </row>
    <row r="31" spans="1:2">
      <c r="A31" s="35" t="s">
        <v>80</v>
      </c>
      <c r="B31" s="47">
        <v>65058.950000000004</v>
      </c>
    </row>
    <row r="32" spans="1:2">
      <c r="A32" s="25" t="s">
        <v>81</v>
      </c>
      <c r="B32" s="47">
        <v>585530.55000000005</v>
      </c>
    </row>
    <row r="33" spans="1:2">
      <c r="A33" s="19" t="s">
        <v>61</v>
      </c>
      <c r="B33" s="20">
        <f>SUM(B25:B32)</f>
        <v>650589.5</v>
      </c>
    </row>
    <row r="34" spans="1:2">
      <c r="A34" s="19"/>
    </row>
    <row r="35" spans="1:2">
      <c r="A35" s="13" t="s">
        <v>62</v>
      </c>
      <c r="B35" s="13" t="s">
        <v>151</v>
      </c>
    </row>
    <row r="36" spans="1:2">
      <c r="A36" s="21" t="s">
        <v>63</v>
      </c>
      <c r="B36" s="22">
        <v>0</v>
      </c>
    </row>
    <row r="37" spans="1:2">
      <c r="A37" s="21" t="s">
        <v>218</v>
      </c>
      <c r="B37" s="66">
        <f>B33*1114.3/1000000</f>
        <v>724.95187985000007</v>
      </c>
    </row>
    <row r="38" spans="1:2">
      <c r="A38" s="24" t="s">
        <v>64</v>
      </c>
      <c r="B38" s="25">
        <f>B37-B36</f>
        <v>724.95187985000007</v>
      </c>
    </row>
    <row r="39" spans="1:2">
      <c r="A39" s="63" t="s">
        <v>219</v>
      </c>
      <c r="B39" s="6"/>
    </row>
    <row r="40" spans="1:2">
      <c r="A40" s="13" t="s">
        <v>65</v>
      </c>
    </row>
    <row r="41" spans="1:2">
      <c r="A41" s="119" t="s">
        <v>231</v>
      </c>
      <c r="B41" s="120"/>
    </row>
    <row r="43" spans="1:2">
      <c r="A43" s="13" t="s">
        <v>66</v>
      </c>
    </row>
    <row r="44" spans="1:2">
      <c r="A44" s="121" t="s">
        <v>232</v>
      </c>
      <c r="B44" s="122"/>
    </row>
    <row r="45" spans="1:2">
      <c r="A45" s="13"/>
    </row>
    <row r="46" spans="1:2">
      <c r="A46" s="13" t="s">
        <v>67</v>
      </c>
    </row>
    <row r="47" spans="1:2">
      <c r="A47" s="121" t="s">
        <v>232</v>
      </c>
      <c r="B47" s="122"/>
    </row>
    <row r="48" spans="1:2">
      <c r="A48" s="13"/>
    </row>
    <row r="49" spans="1:2">
      <c r="A49" s="13" t="s">
        <v>159</v>
      </c>
      <c r="B49" s="25">
        <f>B33/B38</f>
        <v>897.42439199497437</v>
      </c>
    </row>
    <row r="51" spans="1:2">
      <c r="A51" s="13" t="s">
        <v>160</v>
      </c>
      <c r="B51" s="26" t="s">
        <v>216</v>
      </c>
    </row>
    <row r="53" spans="1:2">
      <c r="A53" s="13" t="s">
        <v>68</v>
      </c>
    </row>
    <row r="54" spans="1:2">
      <c r="A54" s="121"/>
      <c r="B54" s="122"/>
    </row>
    <row r="56" spans="1:2">
      <c r="A56" s="13" t="s">
        <v>69</v>
      </c>
    </row>
    <row r="57" spans="1:2">
      <c r="A57" s="121"/>
      <c r="B57" s="122"/>
    </row>
  </sheetData>
  <mergeCells count="18">
    <mergeCell ref="A4:B4"/>
    <mergeCell ref="A7:B7"/>
    <mergeCell ref="A8:B8"/>
    <mergeCell ref="A11:B11"/>
    <mergeCell ref="A41:B41"/>
    <mergeCell ref="A12:B12"/>
    <mergeCell ref="A15:B15"/>
    <mergeCell ref="A16:B16"/>
    <mergeCell ref="A17:B17"/>
    <mergeCell ref="A18:B18"/>
    <mergeCell ref="A19:B19"/>
    <mergeCell ref="A44:B44"/>
    <mergeCell ref="A47:B47"/>
    <mergeCell ref="A54:B54"/>
    <mergeCell ref="A57:B57"/>
    <mergeCell ref="A20:B20"/>
    <mergeCell ref="A21:B21"/>
    <mergeCell ref="A22:B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43"/>
  <sheetViews>
    <sheetView topLeftCell="A7" workbookViewId="0"/>
  </sheetViews>
  <sheetFormatPr baseColWidth="10" defaultRowHeight="14.4"/>
  <cols>
    <col min="1" max="1" width="60.6640625" customWidth="1"/>
    <col min="2" max="2" width="25.6640625" customWidth="1"/>
  </cols>
  <sheetData>
    <row r="1" spans="1:2" ht="25.8">
      <c r="A1" s="13" t="s">
        <v>41</v>
      </c>
      <c r="B1" s="14" t="s">
        <v>100</v>
      </c>
    </row>
    <row r="3" spans="1:2">
      <c r="A3" s="13" t="s">
        <v>43</v>
      </c>
    </row>
    <row r="4" spans="1:2">
      <c r="A4" s="129" t="s">
        <v>101</v>
      </c>
      <c r="B4" s="130"/>
    </row>
    <row r="6" spans="1:2">
      <c r="A6" s="13" t="s">
        <v>45</v>
      </c>
    </row>
    <row r="7" spans="1:2">
      <c r="A7" s="131" t="s">
        <v>102</v>
      </c>
      <c r="B7" s="132"/>
    </row>
    <row r="8" spans="1:2">
      <c r="A8" s="165" t="s">
        <v>103</v>
      </c>
      <c r="B8" s="166"/>
    </row>
    <row r="9" spans="1:2">
      <c r="A9" s="167" t="s">
        <v>87</v>
      </c>
      <c r="B9" s="168"/>
    </row>
    <row r="11" spans="1:2">
      <c r="A11" s="13" t="s">
        <v>50</v>
      </c>
    </row>
    <row r="12" spans="1:2">
      <c r="A12" s="153" t="s">
        <v>88</v>
      </c>
      <c r="B12" s="154"/>
    </row>
    <row r="14" spans="1:2">
      <c r="A14" s="13" t="s">
        <v>52</v>
      </c>
    </row>
    <row r="15" spans="1:2" ht="30" customHeight="1">
      <c r="A15" s="129" t="s">
        <v>104</v>
      </c>
      <c r="B15" s="130"/>
    </row>
    <row r="17" spans="1:2" ht="47.25" customHeight="1">
      <c r="A17" s="13" t="s">
        <v>55</v>
      </c>
      <c r="B17" s="15" t="s">
        <v>56</v>
      </c>
    </row>
    <row r="18" spans="1:2">
      <c r="A18" s="25" t="s">
        <v>99</v>
      </c>
      <c r="B18" s="42">
        <v>0</v>
      </c>
    </row>
    <row r="19" spans="1:2">
      <c r="A19" s="19" t="s">
        <v>61</v>
      </c>
      <c r="B19" s="20">
        <f>SUM(B18:B18)</f>
        <v>0</v>
      </c>
    </row>
    <row r="20" spans="1:2">
      <c r="A20" s="19"/>
    </row>
    <row r="21" spans="1:2">
      <c r="A21" s="13" t="s">
        <v>62</v>
      </c>
      <c r="B21" s="13" t="s">
        <v>145</v>
      </c>
    </row>
    <row r="22" spans="1:2">
      <c r="A22" s="21" t="s">
        <v>63</v>
      </c>
      <c r="B22" s="22">
        <v>0</v>
      </c>
    </row>
    <row r="23" spans="1:2">
      <c r="A23" s="21" t="s">
        <v>218</v>
      </c>
      <c r="B23" s="23">
        <v>0</v>
      </c>
    </row>
    <row r="24" spans="1:2">
      <c r="A24" s="24" t="s">
        <v>64</v>
      </c>
      <c r="B24" s="25">
        <f>B23-B22</f>
        <v>0</v>
      </c>
    </row>
    <row r="25" spans="1:2">
      <c r="A25" s="63" t="s">
        <v>219</v>
      </c>
      <c r="B25" s="6"/>
    </row>
    <row r="26" spans="1:2">
      <c r="A26" s="13" t="s">
        <v>65</v>
      </c>
    </row>
    <row r="27" spans="1:2">
      <c r="A27" s="121"/>
      <c r="B27" s="122"/>
    </row>
    <row r="29" spans="1:2">
      <c r="A29" s="13" t="s">
        <v>66</v>
      </c>
    </row>
    <row r="30" spans="1:2">
      <c r="A30" s="119"/>
      <c r="B30" s="120"/>
    </row>
    <row r="31" spans="1:2">
      <c r="A31" s="13"/>
    </row>
    <row r="32" spans="1:2">
      <c r="A32" s="13" t="s">
        <v>67</v>
      </c>
    </row>
    <row r="33" spans="1:2">
      <c r="A33" s="119"/>
      <c r="B33" s="120"/>
    </row>
    <row r="34" spans="1:2">
      <c r="A34" s="13"/>
    </row>
    <row r="35" spans="1:2">
      <c r="A35" s="13" t="s">
        <v>161</v>
      </c>
      <c r="B35" s="25" t="e">
        <f>B19/B24</f>
        <v>#DIV/0!</v>
      </c>
    </row>
    <row r="37" spans="1:2" ht="28.8">
      <c r="A37" s="13" t="s">
        <v>162</v>
      </c>
      <c r="B37" s="37" t="s">
        <v>146</v>
      </c>
    </row>
    <row r="39" spans="1:2">
      <c r="A39" s="13" t="s">
        <v>68</v>
      </c>
    </row>
    <row r="40" spans="1:2">
      <c r="A40" s="121"/>
      <c r="B40" s="122"/>
    </row>
    <row r="42" spans="1:2">
      <c r="A42" s="13" t="s">
        <v>69</v>
      </c>
    </row>
    <row r="43" spans="1:2">
      <c r="A43" s="121"/>
      <c r="B43" s="122"/>
    </row>
  </sheetData>
  <mergeCells count="11">
    <mergeCell ref="A43:B43"/>
    <mergeCell ref="A4:B4"/>
    <mergeCell ref="A7:B7"/>
    <mergeCell ref="A8:B8"/>
    <mergeCell ref="A9:B9"/>
    <mergeCell ref="A12:B12"/>
    <mergeCell ref="A15:B15"/>
    <mergeCell ref="A27:B27"/>
    <mergeCell ref="A30:B30"/>
    <mergeCell ref="A33:B33"/>
    <mergeCell ref="A40:B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46"/>
  <sheetViews>
    <sheetView workbookViewId="0">
      <selection activeCell="A36" sqref="A36:B36"/>
    </sheetView>
  </sheetViews>
  <sheetFormatPr baseColWidth="10" defaultRowHeight="14.4"/>
  <cols>
    <col min="1" max="1" width="60.6640625" customWidth="1"/>
    <col min="2" max="2" width="25.6640625" customWidth="1"/>
  </cols>
  <sheetData>
    <row r="1" spans="1:2" ht="25.8">
      <c r="A1" s="13" t="s">
        <v>41</v>
      </c>
      <c r="B1" s="14" t="s">
        <v>105</v>
      </c>
    </row>
    <row r="3" spans="1:2">
      <c r="A3" s="13" t="s">
        <v>43</v>
      </c>
    </row>
    <row r="4" spans="1:2" ht="30.75" customHeight="1">
      <c r="A4" s="129" t="s">
        <v>106</v>
      </c>
      <c r="B4" s="130"/>
    </row>
    <row r="6" spans="1:2">
      <c r="A6" s="13" t="s">
        <v>45</v>
      </c>
    </row>
    <row r="7" spans="1:2">
      <c r="A7" s="151" t="s">
        <v>107</v>
      </c>
      <c r="B7" s="152"/>
    </row>
    <row r="8" spans="1:2">
      <c r="A8" s="165" t="s">
        <v>108</v>
      </c>
      <c r="B8" s="166"/>
    </row>
    <row r="9" spans="1:2">
      <c r="A9" s="169" t="s">
        <v>109</v>
      </c>
      <c r="B9" s="170"/>
    </row>
    <row r="10" spans="1:2">
      <c r="A10" s="167" t="s">
        <v>110</v>
      </c>
      <c r="B10" s="168"/>
    </row>
    <row r="12" spans="1:2">
      <c r="A12" s="13" t="s">
        <v>50</v>
      </c>
    </row>
    <row r="13" spans="1:2" ht="31.5" customHeight="1">
      <c r="A13" s="129" t="s">
        <v>111</v>
      </c>
      <c r="B13" s="130"/>
    </row>
    <row r="15" spans="1:2">
      <c r="A15" s="13" t="s">
        <v>52</v>
      </c>
    </row>
    <row r="16" spans="1:2" ht="15" customHeight="1">
      <c r="A16" s="163" t="s">
        <v>23</v>
      </c>
      <c r="B16" s="164"/>
    </row>
    <row r="17" spans="1:2" ht="15" customHeight="1">
      <c r="A17" s="157" t="s">
        <v>24</v>
      </c>
      <c r="B17" s="158"/>
    </row>
    <row r="19" spans="1:2" ht="49.5" customHeight="1">
      <c r="A19" s="13" t="s">
        <v>55</v>
      </c>
      <c r="B19" s="15" t="s">
        <v>56</v>
      </c>
    </row>
    <row r="20" spans="1:2">
      <c r="A20" s="16" t="s">
        <v>112</v>
      </c>
      <c r="B20" s="42">
        <v>0</v>
      </c>
    </row>
    <row r="21" spans="1:2">
      <c r="A21" s="18" t="s">
        <v>113</v>
      </c>
      <c r="B21" s="45">
        <v>175835</v>
      </c>
    </row>
    <row r="22" spans="1:2">
      <c r="A22" s="19" t="s">
        <v>61</v>
      </c>
      <c r="B22" s="33">
        <f>SUM(B20:B21)</f>
        <v>175835</v>
      </c>
    </row>
    <row r="23" spans="1:2">
      <c r="A23" s="19"/>
    </row>
    <row r="24" spans="1:2">
      <c r="A24" s="13" t="s">
        <v>62</v>
      </c>
      <c r="B24" s="13" t="s">
        <v>143</v>
      </c>
    </row>
    <row r="25" spans="1:2">
      <c r="A25" s="21" t="s">
        <v>63</v>
      </c>
      <c r="B25" s="22">
        <v>0</v>
      </c>
    </row>
    <row r="26" spans="1:2">
      <c r="A26" s="21" t="s">
        <v>218</v>
      </c>
      <c r="B26" s="23">
        <v>3000</v>
      </c>
    </row>
    <row r="27" spans="1:2">
      <c r="A27" s="24" t="s">
        <v>64</v>
      </c>
      <c r="B27" s="25">
        <f>B26-B25</f>
        <v>3000</v>
      </c>
    </row>
    <row r="28" spans="1:2">
      <c r="A28" s="63" t="s">
        <v>219</v>
      </c>
      <c r="B28" s="6"/>
    </row>
    <row r="29" spans="1:2">
      <c r="A29" s="13" t="s">
        <v>65</v>
      </c>
    </row>
    <row r="30" spans="1:2">
      <c r="A30" s="121" t="s">
        <v>235</v>
      </c>
      <c r="B30" s="122"/>
    </row>
    <row r="32" spans="1:2">
      <c r="A32" s="13" t="s">
        <v>66</v>
      </c>
    </row>
    <row r="33" spans="1:2">
      <c r="A33" s="119" t="s">
        <v>233</v>
      </c>
      <c r="B33" s="120"/>
    </row>
    <row r="34" spans="1:2">
      <c r="A34" s="13"/>
    </row>
    <row r="35" spans="1:2">
      <c r="A35" s="13" t="s">
        <v>67</v>
      </c>
    </row>
    <row r="36" spans="1:2">
      <c r="A36" s="121" t="s">
        <v>234</v>
      </c>
      <c r="B36" s="122"/>
    </row>
    <row r="37" spans="1:2">
      <c r="A37" s="13"/>
    </row>
    <row r="38" spans="1:2">
      <c r="A38" s="13" t="s">
        <v>163</v>
      </c>
      <c r="B38" s="25">
        <f>B22/B27</f>
        <v>58.611666666666665</v>
      </c>
    </row>
    <row r="40" spans="1:2">
      <c r="A40" s="13" t="s">
        <v>164</v>
      </c>
      <c r="B40" s="26" t="s">
        <v>144</v>
      </c>
    </row>
    <row r="42" spans="1:2">
      <c r="A42" s="13" t="s">
        <v>68</v>
      </c>
    </row>
    <row r="43" spans="1:2">
      <c r="A43" s="121"/>
      <c r="B43" s="122"/>
    </row>
    <row r="45" spans="1:2">
      <c r="A45" s="13" t="s">
        <v>69</v>
      </c>
    </row>
    <row r="46" spans="1:2">
      <c r="A46" s="121"/>
      <c r="B46" s="122"/>
    </row>
  </sheetData>
  <mergeCells count="13">
    <mergeCell ref="A4:B4"/>
    <mergeCell ref="A7:B7"/>
    <mergeCell ref="A13:B13"/>
    <mergeCell ref="A8:B8"/>
    <mergeCell ref="A9:B9"/>
    <mergeCell ref="A10:B10"/>
    <mergeCell ref="A43:B43"/>
    <mergeCell ref="A46:B46"/>
    <mergeCell ref="A16:B16"/>
    <mergeCell ref="A17:B17"/>
    <mergeCell ref="A30:B30"/>
    <mergeCell ref="A33:B33"/>
    <mergeCell ref="A36:B3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43"/>
  <sheetViews>
    <sheetView workbookViewId="0">
      <selection activeCell="A27" sqref="A27:B27"/>
    </sheetView>
  </sheetViews>
  <sheetFormatPr baseColWidth="10" defaultRowHeight="14.4"/>
  <cols>
    <col min="1" max="1" width="60.6640625" customWidth="1"/>
    <col min="2" max="2" width="25.6640625" customWidth="1"/>
  </cols>
  <sheetData>
    <row r="1" spans="1:2" ht="25.8">
      <c r="A1" s="13" t="s">
        <v>41</v>
      </c>
      <c r="B1" s="14" t="s">
        <v>114</v>
      </c>
    </row>
    <row r="3" spans="1:2">
      <c r="A3" s="13" t="s">
        <v>43</v>
      </c>
    </row>
    <row r="4" spans="1:2" ht="30.75" customHeight="1">
      <c r="A4" s="129" t="s">
        <v>115</v>
      </c>
      <c r="B4" s="130"/>
    </row>
    <row r="6" spans="1:2">
      <c r="A6" s="13" t="s">
        <v>45</v>
      </c>
    </row>
    <row r="7" spans="1:2">
      <c r="A7" s="131" t="s">
        <v>140</v>
      </c>
      <c r="B7" s="132"/>
    </row>
    <row r="9" spans="1:2">
      <c r="A9" s="13" t="s">
        <v>50</v>
      </c>
    </row>
    <row r="10" spans="1:2">
      <c r="A10" s="129" t="s">
        <v>111</v>
      </c>
      <c r="B10" s="130"/>
    </row>
    <row r="12" spans="1:2">
      <c r="A12" s="13" t="s">
        <v>52</v>
      </c>
    </row>
    <row r="13" spans="1:2">
      <c r="A13" s="163" t="s">
        <v>23</v>
      </c>
      <c r="B13" s="164"/>
    </row>
    <row r="14" spans="1:2">
      <c r="A14" s="157" t="s">
        <v>24</v>
      </c>
      <c r="B14" s="158"/>
    </row>
    <row r="16" spans="1:2" ht="50.25" customHeight="1">
      <c r="A16" s="13" t="s">
        <v>55</v>
      </c>
      <c r="B16" s="15" t="s">
        <v>56</v>
      </c>
    </row>
    <row r="17" spans="1:2">
      <c r="A17" s="16" t="s">
        <v>112</v>
      </c>
      <c r="B17" s="42">
        <v>0</v>
      </c>
    </row>
    <row r="18" spans="1:2">
      <c r="A18" s="18" t="s">
        <v>113</v>
      </c>
      <c r="B18" s="45">
        <v>175835</v>
      </c>
    </row>
    <row r="19" spans="1:2">
      <c r="A19" s="19" t="s">
        <v>61</v>
      </c>
      <c r="B19" s="33">
        <f>SUM(B17:B18)</f>
        <v>175835</v>
      </c>
    </row>
    <row r="20" spans="1:2">
      <c r="A20" s="19"/>
    </row>
    <row r="21" spans="1:2">
      <c r="A21" s="13" t="s">
        <v>62</v>
      </c>
      <c r="B21" s="13" t="s">
        <v>141</v>
      </c>
    </row>
    <row r="22" spans="1:2">
      <c r="A22" s="21" t="s">
        <v>63</v>
      </c>
      <c r="B22" s="22">
        <v>0</v>
      </c>
    </row>
    <row r="23" spans="1:2">
      <c r="A23" s="21" t="s">
        <v>218</v>
      </c>
      <c r="B23" s="23">
        <v>1000</v>
      </c>
    </row>
    <row r="24" spans="1:2">
      <c r="A24" s="24" t="s">
        <v>64</v>
      </c>
      <c r="B24" s="25">
        <f>B23-B22</f>
        <v>1000</v>
      </c>
    </row>
    <row r="25" spans="1:2">
      <c r="A25" s="63" t="s">
        <v>219</v>
      </c>
      <c r="B25" s="6"/>
    </row>
    <row r="26" spans="1:2">
      <c r="A26" s="13" t="s">
        <v>65</v>
      </c>
    </row>
    <row r="27" spans="1:2">
      <c r="A27" s="121" t="s">
        <v>238</v>
      </c>
      <c r="B27" s="122"/>
    </row>
    <row r="29" spans="1:2">
      <c r="A29" s="13" t="s">
        <v>66</v>
      </c>
    </row>
    <row r="30" spans="1:2">
      <c r="A30" s="121" t="s">
        <v>236</v>
      </c>
      <c r="B30" s="122"/>
    </row>
    <row r="31" spans="1:2">
      <c r="A31" s="13"/>
    </row>
    <row r="32" spans="1:2">
      <c r="A32" s="13" t="s">
        <v>67</v>
      </c>
    </row>
    <row r="33" spans="1:2">
      <c r="A33" s="121" t="s">
        <v>237</v>
      </c>
      <c r="B33" s="122"/>
    </row>
    <row r="34" spans="1:2">
      <c r="A34" s="13"/>
    </row>
    <row r="35" spans="1:2">
      <c r="A35" s="13" t="s">
        <v>165</v>
      </c>
      <c r="B35" s="25">
        <f>B19/B24</f>
        <v>175.83500000000001</v>
      </c>
    </row>
    <row r="37" spans="1:2">
      <c r="A37" s="13" t="s">
        <v>166</v>
      </c>
      <c r="B37" s="26" t="s">
        <v>142</v>
      </c>
    </row>
    <row r="39" spans="1:2">
      <c r="A39" s="13" t="s">
        <v>68</v>
      </c>
    </row>
    <row r="40" spans="1:2">
      <c r="A40" s="121"/>
      <c r="B40" s="122"/>
    </row>
    <row r="42" spans="1:2">
      <c r="A42" s="13" t="s">
        <v>69</v>
      </c>
    </row>
    <row r="43" spans="1:2">
      <c r="A43" s="121"/>
      <c r="B43" s="122"/>
    </row>
  </sheetData>
  <mergeCells count="10">
    <mergeCell ref="A4:B4"/>
    <mergeCell ref="A7:B7"/>
    <mergeCell ref="A10:B10"/>
    <mergeCell ref="A43:B43"/>
    <mergeCell ref="A13:B13"/>
    <mergeCell ref="A14:B14"/>
    <mergeCell ref="A27:B27"/>
    <mergeCell ref="A30:B30"/>
    <mergeCell ref="A33:B33"/>
    <mergeCell ref="A40:B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Cuadro resumen</vt:lpstr>
      <vt:lpstr>E016</vt:lpstr>
      <vt:lpstr>E024</vt:lpstr>
      <vt:lpstr>EU01</vt:lpstr>
      <vt:lpstr>C032</vt:lpstr>
      <vt:lpstr>C034</vt:lpstr>
      <vt:lpstr>E001</vt:lpstr>
      <vt:lpstr>C009</vt:lpstr>
      <vt:lpstr>E064</vt:lpstr>
      <vt:lpstr>C022</vt:lpstr>
      <vt:lpstr>C040</vt:lpstr>
      <vt:lpstr>E059</vt:lpstr>
      <vt:lpstr>X099</vt:lpstr>
      <vt:lpstr>E040</vt:lpstr>
      <vt:lpstr>E043</vt:lpstr>
      <vt:lpstr>'Cuadro resumen'!Títulos_a_imprimir</vt:lpstr>
    </vt:vector>
  </TitlesOfParts>
  <Company>IGAE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Carpio Mínguez, Pilar</dc:creator>
  <cp:lastModifiedBy>Usuario</cp:lastModifiedBy>
  <cp:lastPrinted>2018-05-11T08:49:29Z</cp:lastPrinted>
  <dcterms:created xsi:type="dcterms:W3CDTF">2016-11-28T11:35:23Z</dcterms:created>
  <dcterms:modified xsi:type="dcterms:W3CDTF">2019-06-13T07:23:47Z</dcterms:modified>
</cp:coreProperties>
</file>